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Info" sheetId="8" r:id="rId1"/>
    <sheet name="10 June 2014" sheetId="1" r:id="rId2"/>
    <sheet name="11 June 2014" sheetId="2" r:id="rId3"/>
    <sheet name="12 June 2014" sheetId="3" r:id="rId4"/>
    <sheet name="All raw data" sheetId="4" r:id="rId5"/>
  </sheets>
  <calcPr calcId="145621"/>
</workbook>
</file>

<file path=xl/calcChain.xml><?xml version="1.0" encoding="utf-8"?>
<calcChain xmlns="http://schemas.openxmlformats.org/spreadsheetml/2006/main">
  <c r="I51" i="4" l="1"/>
  <c r="W52" i="4"/>
  <c r="Q52" i="4"/>
  <c r="M52" i="4"/>
  <c r="W51" i="4"/>
  <c r="Q51" i="4"/>
  <c r="M51" i="4"/>
  <c r="X49" i="4"/>
  <c r="W49" i="4"/>
  <c r="Q49" i="4"/>
  <c r="M49" i="4"/>
  <c r="I49" i="4"/>
  <c r="X48" i="4"/>
  <c r="W48" i="4"/>
  <c r="Q48" i="4"/>
  <c r="M48" i="4"/>
  <c r="I48" i="4"/>
  <c r="X47" i="4"/>
  <c r="W47" i="4"/>
  <c r="Q47" i="4"/>
  <c r="M47" i="4"/>
  <c r="I47" i="4"/>
  <c r="X46" i="4"/>
  <c r="W46" i="4"/>
  <c r="Q46" i="4"/>
  <c r="M46" i="4"/>
  <c r="I46" i="4"/>
  <c r="X45" i="4"/>
  <c r="W45" i="4"/>
  <c r="Q45" i="4"/>
  <c r="M45" i="4"/>
  <c r="I45" i="4"/>
  <c r="X44" i="4"/>
  <c r="W44" i="4"/>
  <c r="Q44" i="4"/>
  <c r="M44" i="4"/>
  <c r="I44" i="4"/>
  <c r="X43" i="4"/>
  <c r="W43" i="4"/>
  <c r="Q43" i="4"/>
  <c r="M43" i="4"/>
  <c r="I43" i="4"/>
  <c r="X42" i="4"/>
  <c r="W42" i="4"/>
  <c r="Q42" i="4"/>
  <c r="M42" i="4"/>
  <c r="I42" i="4"/>
  <c r="X41" i="4"/>
  <c r="W41" i="4"/>
  <c r="Q41" i="4"/>
  <c r="M41" i="4"/>
  <c r="I41" i="4"/>
  <c r="X40" i="4"/>
  <c r="W40" i="4"/>
  <c r="Q40" i="4"/>
  <c r="M40" i="4"/>
  <c r="I40" i="4"/>
  <c r="X39" i="4"/>
  <c r="W39" i="4"/>
  <c r="Q39" i="4"/>
  <c r="M39" i="4"/>
  <c r="I39" i="4"/>
  <c r="X38" i="4"/>
  <c r="W38" i="4"/>
  <c r="Q38" i="4"/>
  <c r="M38" i="4"/>
  <c r="I38" i="4"/>
  <c r="X37" i="4"/>
  <c r="W37" i="4"/>
  <c r="Q37" i="4"/>
  <c r="M37" i="4"/>
  <c r="I37" i="4"/>
  <c r="X36" i="4"/>
  <c r="W36" i="4"/>
  <c r="Q36" i="4"/>
  <c r="M36" i="4"/>
  <c r="I36" i="4"/>
  <c r="X35" i="4"/>
  <c r="W35" i="4"/>
  <c r="Q35" i="4"/>
  <c r="M35" i="4"/>
  <c r="I35" i="4"/>
  <c r="X34" i="4"/>
  <c r="W34" i="4"/>
  <c r="Q34" i="4"/>
  <c r="M34" i="4"/>
  <c r="I34" i="4"/>
  <c r="X33" i="4"/>
  <c r="W33" i="4"/>
  <c r="Q33" i="4"/>
  <c r="M33" i="4"/>
  <c r="I33" i="4"/>
  <c r="X32" i="4"/>
  <c r="W32" i="4"/>
  <c r="Q32" i="4"/>
  <c r="M32" i="4"/>
  <c r="I32" i="4"/>
  <c r="X31" i="4"/>
  <c r="W31" i="4"/>
  <c r="Q31" i="4"/>
  <c r="M31" i="4"/>
  <c r="I31" i="4"/>
  <c r="X30" i="4"/>
  <c r="W30" i="4"/>
  <c r="Q30" i="4"/>
  <c r="M30" i="4"/>
  <c r="I30" i="4"/>
  <c r="X29" i="4"/>
  <c r="W29" i="4"/>
  <c r="Q29" i="4"/>
  <c r="M29" i="4"/>
  <c r="I29" i="4"/>
  <c r="X28" i="4"/>
  <c r="W28" i="4"/>
  <c r="Q28" i="4"/>
  <c r="M28" i="4"/>
  <c r="I28" i="4"/>
  <c r="X27" i="4"/>
  <c r="W27" i="4"/>
  <c r="Q27" i="4"/>
  <c r="M27" i="4"/>
  <c r="I27" i="4"/>
  <c r="X26" i="4"/>
  <c r="W26" i="4"/>
  <c r="Q26" i="4"/>
  <c r="M26" i="4"/>
  <c r="I26" i="4"/>
  <c r="X25" i="4"/>
  <c r="W25" i="4"/>
  <c r="Q25" i="4"/>
  <c r="M25" i="4"/>
  <c r="I25" i="4"/>
  <c r="X24" i="4"/>
  <c r="W24" i="4"/>
  <c r="Q24" i="4"/>
  <c r="M24" i="4"/>
  <c r="I24" i="4"/>
  <c r="X23" i="4"/>
  <c r="W23" i="4"/>
  <c r="Q23" i="4"/>
  <c r="M23" i="4"/>
  <c r="I23" i="4"/>
  <c r="X22" i="4"/>
  <c r="W22" i="4"/>
  <c r="Q22" i="4"/>
  <c r="M22" i="4"/>
  <c r="I22" i="4"/>
  <c r="X21" i="4"/>
  <c r="W21" i="4"/>
  <c r="Q21" i="4"/>
  <c r="M21" i="4"/>
  <c r="I21" i="4"/>
  <c r="X20" i="4"/>
  <c r="W20" i="4"/>
  <c r="Q20" i="4"/>
  <c r="M20" i="4"/>
  <c r="I20" i="4"/>
  <c r="X19" i="4"/>
  <c r="W19" i="4"/>
  <c r="Q19" i="4"/>
  <c r="M19" i="4"/>
  <c r="I19" i="4"/>
  <c r="X18" i="4"/>
  <c r="W18" i="4"/>
  <c r="Q18" i="4"/>
  <c r="M18" i="4"/>
  <c r="I18" i="4"/>
  <c r="X17" i="4"/>
  <c r="W17" i="4"/>
  <c r="Q17" i="4"/>
  <c r="M17" i="4"/>
  <c r="I17" i="4"/>
  <c r="X16" i="4"/>
  <c r="W16" i="4"/>
  <c r="Q16" i="4"/>
  <c r="M16" i="4"/>
  <c r="I16" i="4"/>
  <c r="X15" i="4"/>
  <c r="W15" i="4"/>
  <c r="Q15" i="4"/>
  <c r="M15" i="4"/>
  <c r="I15" i="4"/>
  <c r="X14" i="4"/>
  <c r="W14" i="4"/>
  <c r="Q14" i="4"/>
  <c r="M14" i="4"/>
  <c r="I14" i="4"/>
  <c r="X13" i="4"/>
  <c r="W13" i="4"/>
  <c r="Q13" i="4"/>
  <c r="M13" i="4"/>
  <c r="I13" i="4"/>
  <c r="X12" i="4"/>
  <c r="W12" i="4"/>
  <c r="Q12" i="4"/>
  <c r="M12" i="4"/>
  <c r="I12" i="4"/>
  <c r="X11" i="4"/>
  <c r="W11" i="4"/>
  <c r="Q11" i="4"/>
  <c r="M11" i="4"/>
  <c r="I11" i="4"/>
  <c r="X10" i="4"/>
  <c r="W10" i="4"/>
  <c r="Q10" i="4"/>
  <c r="M10" i="4"/>
  <c r="I10" i="4"/>
  <c r="X9" i="4"/>
  <c r="W9" i="4"/>
  <c r="Q9" i="4"/>
  <c r="M9" i="4"/>
  <c r="I9" i="4"/>
  <c r="X8" i="4"/>
  <c r="W8" i="4"/>
  <c r="Q8" i="4"/>
  <c r="M8" i="4"/>
  <c r="I8" i="4"/>
  <c r="X7" i="4"/>
  <c r="W7" i="4"/>
  <c r="Q7" i="4"/>
  <c r="M7" i="4"/>
  <c r="I7" i="4"/>
  <c r="X6" i="4"/>
  <c r="W6" i="4"/>
  <c r="Q6" i="4"/>
  <c r="M6" i="4"/>
  <c r="I6" i="4"/>
  <c r="X5" i="4"/>
  <c r="W5" i="4"/>
  <c r="Q5" i="4"/>
  <c r="M5" i="4"/>
  <c r="I5" i="4"/>
  <c r="X6" i="3" l="1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5" i="3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5" i="2"/>
  <c r="I5" i="1"/>
  <c r="M5" i="1"/>
  <c r="Q5" i="1"/>
  <c r="W5" i="1"/>
  <c r="X5" i="1"/>
  <c r="I6" i="1"/>
  <c r="M6" i="1"/>
  <c r="Q6" i="1"/>
  <c r="W6" i="1"/>
  <c r="X6" i="1"/>
  <c r="I7" i="1"/>
  <c r="M7" i="1"/>
  <c r="Q7" i="1"/>
  <c r="W7" i="1"/>
  <c r="X7" i="1"/>
  <c r="I8" i="1"/>
  <c r="M8" i="1"/>
  <c r="Q8" i="1"/>
  <c r="W8" i="1"/>
  <c r="X8" i="1"/>
  <c r="I9" i="1"/>
  <c r="M9" i="1"/>
  <c r="Q9" i="1"/>
  <c r="W9" i="1"/>
  <c r="X9" i="1"/>
  <c r="I10" i="1"/>
  <c r="M10" i="1"/>
  <c r="Q10" i="1"/>
  <c r="W10" i="1"/>
  <c r="X10" i="1"/>
  <c r="I11" i="1"/>
  <c r="M11" i="1"/>
  <c r="Q11" i="1"/>
  <c r="W11" i="1"/>
  <c r="X11" i="1"/>
  <c r="I12" i="1"/>
  <c r="M12" i="1"/>
  <c r="Q12" i="1"/>
  <c r="W12" i="1"/>
  <c r="X12" i="1"/>
  <c r="I13" i="1"/>
  <c r="M13" i="1"/>
  <c r="Q13" i="1"/>
  <c r="W13" i="1"/>
  <c r="X13" i="1"/>
  <c r="I14" i="1"/>
  <c r="M14" i="1"/>
  <c r="Q14" i="1"/>
  <c r="W14" i="1"/>
  <c r="X14" i="1"/>
  <c r="I15" i="1"/>
  <c r="M15" i="1"/>
  <c r="Q15" i="1"/>
  <c r="W15" i="1"/>
  <c r="X15" i="1"/>
  <c r="I16" i="1"/>
  <c r="M16" i="1"/>
  <c r="Q16" i="1"/>
  <c r="W16" i="1"/>
  <c r="X16" i="1"/>
  <c r="I17" i="1"/>
  <c r="M17" i="1"/>
  <c r="Q17" i="1"/>
  <c r="W17" i="1"/>
  <c r="X17" i="1"/>
  <c r="I18" i="1"/>
  <c r="M18" i="1"/>
  <c r="Q18" i="1"/>
  <c r="W18" i="1"/>
  <c r="X18" i="1"/>
  <c r="I19" i="1"/>
  <c r="M19" i="1"/>
  <c r="Q19" i="1"/>
  <c r="W19" i="1"/>
  <c r="X19" i="1"/>
</calcChain>
</file>

<file path=xl/sharedStrings.xml><?xml version="1.0" encoding="utf-8"?>
<sst xmlns="http://schemas.openxmlformats.org/spreadsheetml/2006/main" count="228" uniqueCount="77">
  <si>
    <t>t=0</t>
  </si>
  <si>
    <t>t=1</t>
  </si>
  <si>
    <t>t=2</t>
  </si>
  <si>
    <t>t=3</t>
  </si>
  <si>
    <t>t=4</t>
  </si>
  <si>
    <t>mesocosm</t>
  </si>
  <si>
    <t>tijd</t>
  </si>
  <si>
    <t>pH</t>
  </si>
  <si>
    <t>CO2 conc</t>
  </si>
  <si>
    <t>air column (cm)</t>
  </si>
  <si>
    <t>ppmv</t>
  </si>
  <si>
    <t>126-none</t>
  </si>
  <si>
    <t>62-0bhs</t>
  </si>
  <si>
    <t>101-3s</t>
  </si>
  <si>
    <t>80-3bhs</t>
  </si>
  <si>
    <t>128-none</t>
  </si>
  <si>
    <t>76-3bhs</t>
  </si>
  <si>
    <t>127-none</t>
  </si>
  <si>
    <t>100-3h</t>
  </si>
  <si>
    <t>70-1bhs</t>
  </si>
  <si>
    <t>74-2bhs</t>
  </si>
  <si>
    <t>102-3s</t>
  </si>
  <si>
    <t>72-2bhs</t>
  </si>
  <si>
    <t>78-3bhs</t>
  </si>
  <si>
    <t>95-3b</t>
  </si>
  <si>
    <t>97-3h</t>
  </si>
  <si>
    <t>87-3n</t>
  </si>
  <si>
    <t>67-1bhs</t>
  </si>
  <si>
    <t>69-1bhs</t>
  </si>
  <si>
    <t>79-3bhs</t>
  </si>
  <si>
    <t>129-none</t>
  </si>
  <si>
    <t>64-0bhs</t>
  </si>
  <si>
    <t>90-3n</t>
  </si>
  <si>
    <t>73-2bhs</t>
  </si>
  <si>
    <t>75-2bhs</t>
  </si>
  <si>
    <t>63-0bhs</t>
  </si>
  <si>
    <t>104-3s</t>
  </si>
  <si>
    <t>103-3s</t>
  </si>
  <si>
    <t>130-none</t>
  </si>
  <si>
    <t>99-3h</t>
  </si>
  <si>
    <t>65-0bhs</t>
  </si>
  <si>
    <t>min</t>
  </si>
  <si>
    <t>Note:</t>
  </si>
  <si>
    <t>Vanaf 103-3s op t=0 samples toegediend via de juiste opening van de IRGA (out)</t>
  </si>
  <si>
    <t>min tot</t>
  </si>
  <si>
    <t>71-2bhs</t>
  </si>
  <si>
    <t>98-3h</t>
  </si>
  <si>
    <t>86-3n</t>
  </si>
  <si>
    <t>92-3b</t>
  </si>
  <si>
    <t>66-1bhs</t>
  </si>
  <si>
    <t>89-3n</t>
  </si>
  <si>
    <t>94-3b</t>
  </si>
  <si>
    <t>77-3bhs</t>
  </si>
  <si>
    <t>88-3n</t>
  </si>
  <si>
    <t>105-3s</t>
  </si>
  <si>
    <t>96-3h</t>
  </si>
  <si>
    <t>61-0bhs</t>
  </si>
  <si>
    <t>68-1bhs</t>
  </si>
  <si>
    <t>91-3b</t>
  </si>
  <si>
    <t>93-3b</t>
  </si>
  <si>
    <t>Bij 88-3n op t=0 moest het IRGA sample opnieuw i.v.m zero, dus 5 mL extra N2 gas toegevoegd.</t>
  </si>
  <si>
    <t>Notes:</t>
  </si>
  <si>
    <t>Bij 77-3bhs op t=3 rubber stop er voor een fractie van een seconde uitgevallen.</t>
  </si>
  <si>
    <t>Additional measurements:</t>
  </si>
  <si>
    <t>Air pressure room: 1023 hPa-mbar</t>
  </si>
  <si>
    <t>At t=3 CO2 concentration under plastic foil in mesocosm was 420 ppm, in climate room 988 ppm (2 persons without gas masks in chamber)</t>
  </si>
  <si>
    <t>Leakage test</t>
  </si>
  <si>
    <t>mesocosm 1</t>
  </si>
  <si>
    <t>mesocosm 25</t>
  </si>
  <si>
    <t>t=24 uur</t>
  </si>
  <si>
    <t>Mesocosm with sand and water only, covered with cuvet, human breath with high CO2 blown through centre hole.</t>
  </si>
  <si>
    <t>Average time</t>
  </si>
  <si>
    <t>Sum time</t>
  </si>
  <si>
    <t>Experiment 2b - communities</t>
  </si>
  <si>
    <t>pH of water is measured before and after closure of the mesocosms</t>
  </si>
  <si>
    <t>Measurement of mesocosms with different treatments is randomly divided over three measuring days (10, 11 and 12 June 2014)</t>
  </si>
  <si>
    <t>Mesocosms are closed for 5 hours and CO2 concentration is measured in the air of the mesocosm head space.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</si>
</sst>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20" fontId="0" fillId="0" borderId="0" xfId="0" applyNumberFormat="1"/>
    <xf numFmtId="1" fontId="0" fillId="0" borderId="0" xfId="0" applyNumberFormat="1"/>
    <xf numFmtId="164" fontId="0" fillId="0" borderId="0" xfId="0" applyNumberFormat="1"/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/>
    <xf numFmtId="0" fontId="0" fillId="0" borderId="0" xfId="0" applyAlignment="1">
      <alignment horizontal="left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>
      <selection activeCell="E22" sqref="E22"/>
    </sheetView>
  </sheetViews>
  <sheetFormatPr defaultRowHeight="15" x14ac:dyDescent="0.25"/>
  <sheetData>
    <row r="1" spans="1:1" x14ac:dyDescent="0.25">
      <c r="A1" t="s">
        <v>73</v>
      </c>
    </row>
    <row r="3" spans="1:1" x14ac:dyDescent="0.25">
      <c r="A3" t="s">
        <v>76</v>
      </c>
    </row>
    <row r="4" spans="1:1" x14ac:dyDescent="0.25">
      <c r="A4" t="s">
        <v>75</v>
      </c>
    </row>
    <row r="6" spans="1:1" x14ac:dyDescent="0.25">
      <c r="A6" t="s">
        <v>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2"/>
  <sheetViews>
    <sheetView workbookViewId="0">
      <selection activeCell="A22" sqref="A22"/>
    </sheetView>
  </sheetViews>
  <sheetFormatPr defaultRowHeight="15" x14ac:dyDescent="0.25"/>
  <cols>
    <col min="22" max="22" width="14.85546875" bestFit="1" customWidth="1"/>
  </cols>
  <sheetData>
    <row r="2" spans="1:24" x14ac:dyDescent="0.25">
      <c r="C2" t="s">
        <v>0</v>
      </c>
      <c r="G2" t="s">
        <v>1</v>
      </c>
      <c r="K2" t="s">
        <v>2</v>
      </c>
      <c r="O2" t="s">
        <v>3</v>
      </c>
      <c r="S2" t="s">
        <v>4</v>
      </c>
    </row>
    <row r="3" spans="1:24" x14ac:dyDescent="0.25">
      <c r="A3" t="s">
        <v>5</v>
      </c>
      <c r="C3" t="s">
        <v>6</v>
      </c>
      <c r="D3" t="s">
        <v>7</v>
      </c>
      <c r="E3" t="s">
        <v>8</v>
      </c>
      <c r="G3" t="s">
        <v>6</v>
      </c>
      <c r="H3" t="s">
        <v>8</v>
      </c>
      <c r="I3" t="s">
        <v>41</v>
      </c>
      <c r="K3" t="s">
        <v>6</v>
      </c>
      <c r="L3" t="s">
        <v>8</v>
      </c>
      <c r="M3" t="s">
        <v>41</v>
      </c>
      <c r="O3" t="s">
        <v>6</v>
      </c>
      <c r="P3" t="s">
        <v>8</v>
      </c>
      <c r="Q3" t="s">
        <v>41</v>
      </c>
      <c r="S3" t="s">
        <v>6</v>
      </c>
      <c r="T3" t="s">
        <v>7</v>
      </c>
      <c r="U3" t="s">
        <v>8</v>
      </c>
      <c r="V3" t="s">
        <v>9</v>
      </c>
      <c r="W3" t="s">
        <v>41</v>
      </c>
      <c r="X3" t="s">
        <v>44</v>
      </c>
    </row>
    <row r="4" spans="1:24" x14ac:dyDescent="0.25">
      <c r="E4" t="s">
        <v>10</v>
      </c>
      <c r="H4" t="s">
        <v>10</v>
      </c>
      <c r="L4" t="s">
        <v>10</v>
      </c>
      <c r="P4" t="s">
        <v>10</v>
      </c>
      <c r="U4" t="s">
        <v>10</v>
      </c>
    </row>
    <row r="5" spans="1:24" x14ac:dyDescent="0.25">
      <c r="A5" s="6" t="s">
        <v>26</v>
      </c>
      <c r="C5" s="4">
        <v>0.40902777777777777</v>
      </c>
      <c r="D5" s="7">
        <v>8.06</v>
      </c>
      <c r="E5">
        <v>455</v>
      </c>
      <c r="G5" s="4">
        <v>0.47847222222222219</v>
      </c>
      <c r="H5" s="3">
        <v>426</v>
      </c>
      <c r="I5" s="4">
        <f>G5-C5</f>
        <v>6.944444444444442E-2</v>
      </c>
      <c r="J5" s="3"/>
      <c r="K5" s="2">
        <v>0.53194444444444444</v>
      </c>
      <c r="L5" s="3">
        <v>422</v>
      </c>
      <c r="M5" s="4">
        <f>K5-G5</f>
        <v>5.3472222222222254E-2</v>
      </c>
      <c r="N5" s="3"/>
      <c r="O5" s="2">
        <v>0.57638888888888895</v>
      </c>
      <c r="P5" s="3">
        <v>432</v>
      </c>
      <c r="Q5" s="4">
        <f>O5-K5</f>
        <v>4.4444444444444509E-2</v>
      </c>
      <c r="R5" s="3"/>
      <c r="S5" s="4">
        <v>0.62569444444444444</v>
      </c>
      <c r="T5" s="7">
        <v>8.0399999999999991</v>
      </c>
      <c r="U5">
        <v>436</v>
      </c>
      <c r="V5">
        <v>4.2</v>
      </c>
      <c r="W5" s="4">
        <f>S5-O5</f>
        <v>4.9305555555555491E-2</v>
      </c>
      <c r="X5" s="4">
        <f>S5-C5</f>
        <v>0.21666666666666667</v>
      </c>
    </row>
    <row r="6" spans="1:24" x14ac:dyDescent="0.25">
      <c r="A6" s="5" t="s">
        <v>27</v>
      </c>
      <c r="C6" s="4">
        <v>0.41666666666666669</v>
      </c>
      <c r="D6" s="7">
        <v>8.19</v>
      </c>
      <c r="E6">
        <v>452</v>
      </c>
      <c r="G6" s="4">
        <v>0.47986111111111113</v>
      </c>
      <c r="H6" s="3">
        <v>436</v>
      </c>
      <c r="I6" s="4">
        <f t="shared" ref="I6:I18" si="0">G6-C6</f>
        <v>6.3194444444444442E-2</v>
      </c>
      <c r="J6" s="3"/>
      <c r="K6" s="2">
        <v>0.53333333333333333</v>
      </c>
      <c r="L6" s="3">
        <v>444</v>
      </c>
      <c r="M6" s="4">
        <f t="shared" ref="M6:M19" si="1">K6-G6</f>
        <v>5.3472222222222199E-2</v>
      </c>
      <c r="N6" s="3"/>
      <c r="O6" s="2">
        <v>0.57777777777777783</v>
      </c>
      <c r="P6" s="3">
        <v>455</v>
      </c>
      <c r="Q6" s="4">
        <f t="shared" ref="Q6:Q19" si="2">O6-K6</f>
        <v>4.4444444444444509E-2</v>
      </c>
      <c r="R6" s="3"/>
      <c r="S6" s="4">
        <v>0.62708333333333333</v>
      </c>
      <c r="T6" s="7">
        <v>8.11</v>
      </c>
      <c r="U6">
        <v>466</v>
      </c>
      <c r="V6">
        <v>4.2</v>
      </c>
      <c r="W6" s="4">
        <f t="shared" ref="W6:W19" si="3">S6-O6</f>
        <v>4.9305555555555491E-2</v>
      </c>
      <c r="X6" s="4">
        <f t="shared" ref="X6:X19" si="4">S6-C6</f>
        <v>0.21041666666666664</v>
      </c>
    </row>
    <row r="7" spans="1:24" x14ac:dyDescent="0.25">
      <c r="A7" s="5" t="s">
        <v>28</v>
      </c>
      <c r="C7" s="4">
        <v>0.4201388888888889</v>
      </c>
      <c r="D7" s="7">
        <v>8.11</v>
      </c>
      <c r="E7">
        <v>425</v>
      </c>
      <c r="G7" s="4">
        <v>0.48125000000000001</v>
      </c>
      <c r="H7" s="3">
        <v>427</v>
      </c>
      <c r="I7" s="4">
        <f t="shared" si="0"/>
        <v>6.1111111111111116E-2</v>
      </c>
      <c r="J7" s="3"/>
      <c r="K7" s="2">
        <v>0.53472222222222221</v>
      </c>
      <c r="L7" s="3">
        <v>430</v>
      </c>
      <c r="M7" s="4">
        <f t="shared" si="1"/>
        <v>5.3472222222222199E-2</v>
      </c>
      <c r="N7" s="3"/>
      <c r="O7" s="2">
        <v>0.57916666666666672</v>
      </c>
      <c r="P7" s="3">
        <v>439</v>
      </c>
      <c r="Q7" s="4">
        <f t="shared" si="2"/>
        <v>4.4444444444444509E-2</v>
      </c>
      <c r="R7" s="3"/>
      <c r="S7" s="4">
        <v>0.62847222222222221</v>
      </c>
      <c r="T7" s="7">
        <v>8.09</v>
      </c>
      <c r="U7">
        <v>451</v>
      </c>
      <c r="V7">
        <v>4.2</v>
      </c>
      <c r="W7" s="4">
        <f t="shared" si="3"/>
        <v>4.9305555555555491E-2</v>
      </c>
      <c r="X7" s="4">
        <f t="shared" si="4"/>
        <v>0.20833333333333331</v>
      </c>
    </row>
    <row r="8" spans="1:24" x14ac:dyDescent="0.25">
      <c r="A8" s="5" t="s">
        <v>29</v>
      </c>
      <c r="C8" s="4">
        <v>0.42430555555555555</v>
      </c>
      <c r="D8" s="7">
        <v>8.18</v>
      </c>
      <c r="E8">
        <v>423</v>
      </c>
      <c r="G8" s="4">
        <v>0.48194444444444445</v>
      </c>
      <c r="H8" s="3">
        <v>417</v>
      </c>
      <c r="I8" s="4">
        <f t="shared" si="0"/>
        <v>5.7638888888888906E-2</v>
      </c>
      <c r="J8" s="3"/>
      <c r="K8" s="2">
        <v>0.53611111111111109</v>
      </c>
      <c r="L8" s="3">
        <v>421</v>
      </c>
      <c r="M8" s="4">
        <f t="shared" si="1"/>
        <v>5.4166666666666641E-2</v>
      </c>
      <c r="N8" s="3"/>
      <c r="O8" s="2">
        <v>0.57986111111111105</v>
      </c>
      <c r="P8" s="3">
        <v>425</v>
      </c>
      <c r="Q8" s="4">
        <f t="shared" si="2"/>
        <v>4.3749999999999956E-2</v>
      </c>
      <c r="R8" s="3"/>
      <c r="S8" s="4">
        <v>0.62986111111111109</v>
      </c>
      <c r="T8" s="7">
        <v>8.11</v>
      </c>
      <c r="U8">
        <v>432</v>
      </c>
      <c r="V8">
        <v>4.8</v>
      </c>
      <c r="W8" s="4">
        <f t="shared" si="3"/>
        <v>5.0000000000000044E-2</v>
      </c>
      <c r="X8" s="4">
        <f t="shared" si="4"/>
        <v>0.20555555555555555</v>
      </c>
    </row>
    <row r="9" spans="1:24" x14ac:dyDescent="0.25">
      <c r="A9" s="1" t="s">
        <v>30</v>
      </c>
      <c r="C9" s="4">
        <v>0.42777777777777781</v>
      </c>
      <c r="D9" s="7">
        <v>8.15</v>
      </c>
      <c r="E9">
        <v>465</v>
      </c>
      <c r="G9" s="4">
        <v>0.48333333333333334</v>
      </c>
      <c r="H9" s="3">
        <v>425</v>
      </c>
      <c r="I9" s="4">
        <f t="shared" si="0"/>
        <v>5.5555555555555525E-2</v>
      </c>
      <c r="J9" s="3"/>
      <c r="K9" s="2">
        <v>0.53749999999999998</v>
      </c>
      <c r="L9" s="3">
        <v>434</v>
      </c>
      <c r="M9" s="4">
        <f t="shared" si="1"/>
        <v>5.4166666666666641E-2</v>
      </c>
      <c r="N9" s="3"/>
      <c r="O9" s="2">
        <v>0.58124999999999993</v>
      </c>
      <c r="P9" s="3">
        <v>436</v>
      </c>
      <c r="Q9" s="4">
        <f t="shared" si="2"/>
        <v>4.3749999999999956E-2</v>
      </c>
      <c r="R9" s="3"/>
      <c r="S9" s="4">
        <v>0.63194444444444442</v>
      </c>
      <c r="T9" s="7">
        <v>8.1300000000000008</v>
      </c>
      <c r="U9">
        <v>455</v>
      </c>
      <c r="V9">
        <v>4.2</v>
      </c>
      <c r="W9" s="4">
        <f t="shared" si="3"/>
        <v>5.0694444444444486E-2</v>
      </c>
      <c r="X9" s="4">
        <f t="shared" si="4"/>
        <v>0.20416666666666661</v>
      </c>
    </row>
    <row r="10" spans="1:24" x14ac:dyDescent="0.25">
      <c r="A10" s="5" t="s">
        <v>31</v>
      </c>
      <c r="C10" s="4">
        <v>0.43194444444444446</v>
      </c>
      <c r="D10" s="7">
        <v>8.11</v>
      </c>
      <c r="E10">
        <v>443</v>
      </c>
      <c r="G10" s="4">
        <v>0.48472222222222222</v>
      </c>
      <c r="H10" s="3">
        <v>423</v>
      </c>
      <c r="I10" s="4">
        <f t="shared" si="0"/>
        <v>5.2777777777777757E-2</v>
      </c>
      <c r="J10" s="3"/>
      <c r="K10" s="2">
        <v>0.53888888888888886</v>
      </c>
      <c r="L10" s="3">
        <v>441</v>
      </c>
      <c r="M10" s="4">
        <f t="shared" si="1"/>
        <v>5.4166666666666641E-2</v>
      </c>
      <c r="N10" s="3"/>
      <c r="O10" s="2">
        <v>0.58263888888888882</v>
      </c>
      <c r="P10" s="3">
        <v>440</v>
      </c>
      <c r="Q10" s="4">
        <f t="shared" si="2"/>
        <v>4.3749999999999956E-2</v>
      </c>
      <c r="R10" s="3"/>
      <c r="S10" s="4">
        <v>0.63263888888888886</v>
      </c>
      <c r="T10" s="7">
        <v>8.08</v>
      </c>
      <c r="U10">
        <v>440</v>
      </c>
      <c r="V10">
        <v>4.4000000000000004</v>
      </c>
      <c r="W10" s="4">
        <f t="shared" si="3"/>
        <v>5.0000000000000044E-2</v>
      </c>
      <c r="X10" s="4">
        <f t="shared" si="4"/>
        <v>0.2006944444444444</v>
      </c>
    </row>
    <row r="11" spans="1:24" x14ac:dyDescent="0.25">
      <c r="A11" s="1" t="s">
        <v>32</v>
      </c>
      <c r="C11" s="4">
        <v>0.4381944444444445</v>
      </c>
      <c r="D11" s="7">
        <v>8.19</v>
      </c>
      <c r="E11">
        <v>491</v>
      </c>
      <c r="G11" s="4">
        <v>0.4861111111111111</v>
      </c>
      <c r="H11" s="3">
        <v>418</v>
      </c>
      <c r="I11" s="4">
        <f t="shared" si="0"/>
        <v>4.7916666666666607E-2</v>
      </c>
      <c r="J11" s="3"/>
      <c r="K11" s="2">
        <v>0.54027777777777775</v>
      </c>
      <c r="L11" s="3">
        <v>421</v>
      </c>
      <c r="M11" s="4">
        <f t="shared" si="1"/>
        <v>5.4166666666666641E-2</v>
      </c>
      <c r="N11" s="3"/>
      <c r="O11" s="2">
        <v>0.58402777777777781</v>
      </c>
      <c r="P11" s="3">
        <v>421</v>
      </c>
      <c r="Q11" s="4">
        <f t="shared" si="2"/>
        <v>4.3750000000000067E-2</v>
      </c>
      <c r="R11" s="3"/>
      <c r="S11" s="4">
        <v>0.63402777777777775</v>
      </c>
      <c r="T11" s="7">
        <v>8.14</v>
      </c>
      <c r="U11">
        <v>423</v>
      </c>
      <c r="V11">
        <v>4.4000000000000004</v>
      </c>
      <c r="W11" s="4">
        <f t="shared" si="3"/>
        <v>4.9999999999999933E-2</v>
      </c>
      <c r="X11" s="4">
        <f t="shared" si="4"/>
        <v>0.19583333333333325</v>
      </c>
    </row>
    <row r="12" spans="1:24" x14ac:dyDescent="0.25">
      <c r="A12" s="5" t="s">
        <v>33</v>
      </c>
      <c r="C12" s="4">
        <v>0.44236111111111115</v>
      </c>
      <c r="D12" s="7">
        <v>8.24</v>
      </c>
      <c r="E12">
        <v>420</v>
      </c>
      <c r="G12" s="4">
        <v>0.48749999999999999</v>
      </c>
      <c r="H12" s="3">
        <v>425</v>
      </c>
      <c r="I12" s="4">
        <f t="shared" si="0"/>
        <v>4.513888888888884E-2</v>
      </c>
      <c r="J12" s="3"/>
      <c r="K12" s="2">
        <v>0.54166666666666663</v>
      </c>
      <c r="L12" s="3">
        <v>437</v>
      </c>
      <c r="M12" s="4">
        <f t="shared" si="1"/>
        <v>5.4166666666666641E-2</v>
      </c>
      <c r="N12" s="3"/>
      <c r="O12" s="2">
        <v>0.5854166666666667</v>
      </c>
      <c r="P12" s="3">
        <v>448</v>
      </c>
      <c r="Q12" s="4">
        <f t="shared" si="2"/>
        <v>4.3750000000000067E-2</v>
      </c>
      <c r="R12" s="3"/>
      <c r="S12" s="4">
        <v>0.67986111111111114</v>
      </c>
      <c r="T12" s="7">
        <v>8.1300000000000008</v>
      </c>
      <c r="U12">
        <v>465</v>
      </c>
      <c r="V12">
        <v>4.2</v>
      </c>
      <c r="W12" s="4">
        <f>S12-O12</f>
        <v>9.4444444444444442E-2</v>
      </c>
      <c r="X12" s="4">
        <f t="shared" si="4"/>
        <v>0.23749999999999999</v>
      </c>
    </row>
    <row r="13" spans="1:24" x14ac:dyDescent="0.25">
      <c r="A13" s="5" t="s">
        <v>34</v>
      </c>
      <c r="C13" s="4">
        <v>0.44513888888888892</v>
      </c>
      <c r="D13" s="7">
        <v>8.18</v>
      </c>
      <c r="E13">
        <v>434</v>
      </c>
      <c r="G13" s="4">
        <v>0.48888888888888887</v>
      </c>
      <c r="H13" s="3">
        <v>416</v>
      </c>
      <c r="I13" s="4">
        <f t="shared" si="0"/>
        <v>4.3749999999999956E-2</v>
      </c>
      <c r="K13" s="2">
        <v>0.54236111111111118</v>
      </c>
      <c r="L13" s="3">
        <v>417</v>
      </c>
      <c r="M13" s="4">
        <f t="shared" si="1"/>
        <v>5.347222222222231E-2</v>
      </c>
      <c r="N13" s="3"/>
      <c r="O13" s="2">
        <v>0.58680555555555558</v>
      </c>
      <c r="P13" s="3">
        <v>431</v>
      </c>
      <c r="Q13" s="4">
        <f t="shared" si="2"/>
        <v>4.4444444444444398E-2</v>
      </c>
      <c r="R13" s="3"/>
      <c r="S13" s="4">
        <v>0.68055555555555547</v>
      </c>
      <c r="T13" s="7">
        <v>8.14</v>
      </c>
      <c r="U13">
        <v>434</v>
      </c>
      <c r="V13">
        <v>4.3</v>
      </c>
      <c r="W13" s="4">
        <f t="shared" si="3"/>
        <v>9.3749999999999889E-2</v>
      </c>
      <c r="X13" s="4">
        <f t="shared" si="4"/>
        <v>0.23541666666666655</v>
      </c>
    </row>
    <row r="14" spans="1:24" x14ac:dyDescent="0.25">
      <c r="A14" s="5" t="s">
        <v>35</v>
      </c>
      <c r="C14" s="4">
        <v>0.4513888888888889</v>
      </c>
      <c r="D14" s="7">
        <v>8.23</v>
      </c>
      <c r="E14">
        <v>476</v>
      </c>
      <c r="G14" s="4">
        <v>0.49027777777777781</v>
      </c>
      <c r="H14" s="3">
        <v>422</v>
      </c>
      <c r="I14" s="4">
        <f t="shared" si="0"/>
        <v>3.8888888888888917E-2</v>
      </c>
      <c r="J14" s="3"/>
      <c r="K14" s="2">
        <v>0.54375000000000007</v>
      </c>
      <c r="L14" s="3">
        <v>441</v>
      </c>
      <c r="M14" s="4">
        <f t="shared" si="1"/>
        <v>5.3472222222222254E-2</v>
      </c>
      <c r="N14" s="3"/>
      <c r="O14" s="2">
        <v>0.58819444444444446</v>
      </c>
      <c r="P14" s="3">
        <v>468</v>
      </c>
      <c r="Q14" s="4">
        <f t="shared" si="2"/>
        <v>4.4444444444444398E-2</v>
      </c>
      <c r="R14" s="3"/>
      <c r="S14" s="4">
        <v>0.68194444444444446</v>
      </c>
      <c r="T14" s="7">
        <v>8.14</v>
      </c>
      <c r="U14">
        <v>483</v>
      </c>
      <c r="V14">
        <v>5.0999999999999996</v>
      </c>
      <c r="W14" s="4">
        <f t="shared" si="3"/>
        <v>9.375E-2</v>
      </c>
      <c r="X14" s="4">
        <f t="shared" si="4"/>
        <v>0.23055555555555557</v>
      </c>
    </row>
    <row r="15" spans="1:24" x14ac:dyDescent="0.25">
      <c r="A15" s="1" t="s">
        <v>36</v>
      </c>
      <c r="C15" s="4">
        <v>0.4548611111111111</v>
      </c>
      <c r="D15" s="7">
        <v>8.23</v>
      </c>
      <c r="E15">
        <v>416</v>
      </c>
      <c r="G15" s="4">
        <v>0.50277777777777777</v>
      </c>
      <c r="H15" s="3">
        <v>420</v>
      </c>
      <c r="I15" s="4">
        <f t="shared" si="0"/>
        <v>4.7916666666666663E-2</v>
      </c>
      <c r="J15" s="3"/>
      <c r="K15" s="2">
        <v>0.54513888888888895</v>
      </c>
      <c r="L15" s="3">
        <v>428</v>
      </c>
      <c r="M15" s="4">
        <f t="shared" si="1"/>
        <v>4.2361111111111183E-2</v>
      </c>
      <c r="N15" s="3"/>
      <c r="O15" s="2">
        <v>0.58958333333333335</v>
      </c>
      <c r="P15" s="3">
        <v>438</v>
      </c>
      <c r="Q15" s="4">
        <f t="shared" si="2"/>
        <v>4.4444444444444398E-2</v>
      </c>
      <c r="R15" s="3"/>
      <c r="S15" s="4">
        <v>0.68333333333333324</v>
      </c>
      <c r="T15" s="7">
        <v>8.17</v>
      </c>
      <c r="U15">
        <v>449</v>
      </c>
      <c r="V15">
        <v>4.5999999999999996</v>
      </c>
      <c r="W15" s="4">
        <f t="shared" si="3"/>
        <v>9.3749999999999889E-2</v>
      </c>
      <c r="X15" s="4">
        <f t="shared" si="4"/>
        <v>0.22847222222222213</v>
      </c>
    </row>
    <row r="16" spans="1:24" x14ac:dyDescent="0.25">
      <c r="A16" s="1" t="s">
        <v>37</v>
      </c>
      <c r="C16" s="4">
        <v>0.45833333333333331</v>
      </c>
      <c r="D16" s="7">
        <v>8.24</v>
      </c>
      <c r="E16">
        <v>405</v>
      </c>
      <c r="G16" s="4">
        <v>0.50486111111111109</v>
      </c>
      <c r="H16" s="3">
        <v>412</v>
      </c>
      <c r="I16" s="4">
        <f t="shared" si="0"/>
        <v>4.6527777777777779E-2</v>
      </c>
      <c r="J16" s="3"/>
      <c r="K16" s="2">
        <v>0.54652777777777783</v>
      </c>
      <c r="L16" s="3">
        <v>413</v>
      </c>
      <c r="M16" s="4">
        <f t="shared" si="1"/>
        <v>4.1666666666666741E-2</v>
      </c>
      <c r="N16" s="3"/>
      <c r="O16" s="2">
        <v>0.59097222222222223</v>
      </c>
      <c r="P16" s="3">
        <v>413</v>
      </c>
      <c r="Q16" s="4">
        <f t="shared" si="2"/>
        <v>4.4444444444444398E-2</v>
      </c>
      <c r="R16" s="3"/>
      <c r="S16" s="4">
        <v>0.68472222222222223</v>
      </c>
      <c r="T16" s="7">
        <v>8.1999999999999993</v>
      </c>
      <c r="U16">
        <v>421</v>
      </c>
      <c r="V16">
        <v>4.0999999999999996</v>
      </c>
      <c r="W16" s="4">
        <f t="shared" si="3"/>
        <v>9.375E-2</v>
      </c>
      <c r="X16" s="4">
        <f t="shared" si="4"/>
        <v>0.22638888888888892</v>
      </c>
    </row>
    <row r="17" spans="1:24" x14ac:dyDescent="0.25">
      <c r="A17" s="1" t="s">
        <v>38</v>
      </c>
      <c r="C17" s="4">
        <v>0.46527777777777773</v>
      </c>
      <c r="D17" s="7">
        <v>8.2200000000000006</v>
      </c>
      <c r="E17">
        <v>406</v>
      </c>
      <c r="G17" s="4">
        <v>0.50555555555555554</v>
      </c>
      <c r="H17" s="3">
        <v>413</v>
      </c>
      <c r="I17" s="4">
        <f t="shared" si="0"/>
        <v>4.0277777777777801E-2</v>
      </c>
      <c r="J17" s="3"/>
      <c r="K17" s="2">
        <v>0.54791666666666672</v>
      </c>
      <c r="L17" s="3">
        <v>418</v>
      </c>
      <c r="M17" s="4">
        <f t="shared" si="1"/>
        <v>4.2361111111111183E-2</v>
      </c>
      <c r="N17" s="3"/>
      <c r="O17" s="2">
        <v>0.59236111111111112</v>
      </c>
      <c r="P17" s="3">
        <v>420</v>
      </c>
      <c r="Q17" s="4">
        <f t="shared" si="2"/>
        <v>4.4444444444444398E-2</v>
      </c>
      <c r="R17" s="3"/>
      <c r="S17" s="4">
        <v>0.68611111111111101</v>
      </c>
      <c r="T17" s="7">
        <v>8.18</v>
      </c>
      <c r="U17">
        <v>435</v>
      </c>
      <c r="V17">
        <v>4.7</v>
      </c>
      <c r="W17" s="4">
        <f t="shared" si="3"/>
        <v>9.3749999999999889E-2</v>
      </c>
      <c r="X17" s="4">
        <f t="shared" si="4"/>
        <v>0.22083333333333327</v>
      </c>
    </row>
    <row r="18" spans="1:24" x14ac:dyDescent="0.25">
      <c r="A18" s="1" t="s">
        <v>39</v>
      </c>
      <c r="C18" s="4">
        <v>0.4680555555555555</v>
      </c>
      <c r="D18" s="7">
        <v>8.1999999999999993</v>
      </c>
      <c r="E18">
        <v>407</v>
      </c>
      <c r="G18" s="4">
        <v>0.50763888888888886</v>
      </c>
      <c r="H18" s="3">
        <v>408</v>
      </c>
      <c r="I18" s="4">
        <f t="shared" si="0"/>
        <v>3.9583333333333359E-2</v>
      </c>
      <c r="J18" s="3"/>
      <c r="K18" s="2">
        <v>0.54861111111111105</v>
      </c>
      <c r="L18" s="3">
        <v>412</v>
      </c>
      <c r="M18" s="4">
        <f t="shared" si="1"/>
        <v>4.0972222222222188E-2</v>
      </c>
      <c r="N18" s="3"/>
      <c r="O18" s="2">
        <v>0.59375</v>
      </c>
      <c r="P18" s="3">
        <v>413</v>
      </c>
      <c r="Q18" s="4">
        <f t="shared" si="2"/>
        <v>4.5138888888888951E-2</v>
      </c>
      <c r="R18" s="3"/>
      <c r="S18" s="4">
        <v>0.6875</v>
      </c>
      <c r="T18" s="7">
        <v>8.16</v>
      </c>
      <c r="U18">
        <v>425</v>
      </c>
      <c r="V18">
        <v>4.5999999999999996</v>
      </c>
      <c r="W18" s="4">
        <f t="shared" si="3"/>
        <v>9.375E-2</v>
      </c>
      <c r="X18" s="4">
        <f t="shared" si="4"/>
        <v>0.2194444444444445</v>
      </c>
    </row>
    <row r="19" spans="1:24" x14ac:dyDescent="0.25">
      <c r="A19" s="5" t="s">
        <v>40</v>
      </c>
      <c r="C19" s="4">
        <v>0.47083333333333338</v>
      </c>
      <c r="D19" s="7">
        <v>8.23</v>
      </c>
      <c r="E19">
        <v>403</v>
      </c>
      <c r="G19" s="4">
        <v>0.50902777777777775</v>
      </c>
      <c r="H19" s="3">
        <v>430</v>
      </c>
      <c r="I19" s="4">
        <f>G19-C19</f>
        <v>3.8194444444444364E-2</v>
      </c>
      <c r="J19" s="3"/>
      <c r="K19" s="2">
        <v>0.54999999999999993</v>
      </c>
      <c r="L19" s="3">
        <v>460</v>
      </c>
      <c r="M19" s="4">
        <f t="shared" si="1"/>
        <v>4.0972222222222188E-2</v>
      </c>
      <c r="N19" s="3"/>
      <c r="O19" s="2">
        <v>0.59513888888888888</v>
      </c>
      <c r="P19" s="3">
        <v>484</v>
      </c>
      <c r="Q19" s="4">
        <f t="shared" si="2"/>
        <v>4.5138888888888951E-2</v>
      </c>
      <c r="R19" s="3"/>
      <c r="S19" s="4">
        <v>0.68819444444444444</v>
      </c>
      <c r="T19" s="7">
        <v>8.14</v>
      </c>
      <c r="U19">
        <v>512</v>
      </c>
      <c r="V19">
        <v>4.4000000000000004</v>
      </c>
      <c r="W19" s="4">
        <f t="shared" si="3"/>
        <v>9.3055555555555558E-2</v>
      </c>
      <c r="X19" s="4">
        <f t="shared" si="4"/>
        <v>0.21736111111111106</v>
      </c>
    </row>
    <row r="20" spans="1:24" x14ac:dyDescent="0.25">
      <c r="A20" s="1"/>
      <c r="C20" s="2"/>
      <c r="G20" s="2"/>
      <c r="H20" s="3"/>
      <c r="I20" s="3"/>
      <c r="J20" s="3"/>
      <c r="K20" s="2"/>
      <c r="L20" s="3"/>
      <c r="M20" s="3"/>
      <c r="N20" s="3"/>
      <c r="O20" s="2"/>
      <c r="P20" s="3"/>
      <c r="Q20" s="3"/>
      <c r="R20" s="3"/>
      <c r="S20" s="4"/>
      <c r="T20" s="3"/>
    </row>
    <row r="21" spans="1:24" x14ac:dyDescent="0.25">
      <c r="A21" s="8" t="s">
        <v>42</v>
      </c>
      <c r="C21" s="2"/>
      <c r="G21" s="2"/>
      <c r="H21" s="3"/>
      <c r="I21" s="3"/>
      <c r="J21" s="3"/>
      <c r="K21" s="2"/>
      <c r="L21" s="3"/>
      <c r="M21" s="3"/>
      <c r="N21" s="3"/>
      <c r="O21" s="2"/>
      <c r="P21" s="3"/>
      <c r="Q21" s="3"/>
      <c r="R21" s="3"/>
      <c r="S21" s="4"/>
      <c r="T21" s="3"/>
    </row>
    <row r="22" spans="1:24" x14ac:dyDescent="0.25">
      <c r="A22" s="8" t="s">
        <v>43</v>
      </c>
      <c r="C22" s="2"/>
      <c r="G22" s="2"/>
      <c r="H22" s="3"/>
      <c r="I22" s="3"/>
      <c r="J22" s="3"/>
      <c r="K22" s="2"/>
      <c r="L22" s="3"/>
      <c r="M22" s="3"/>
      <c r="N22" s="3"/>
      <c r="O22" s="2"/>
      <c r="P22" s="3"/>
      <c r="Q22" s="3"/>
      <c r="R22" s="3"/>
      <c r="S22" s="4"/>
      <c r="T22" s="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3"/>
  <sheetViews>
    <sheetView workbookViewId="0">
      <selection activeCell="A22" sqref="A22"/>
    </sheetView>
  </sheetViews>
  <sheetFormatPr defaultRowHeight="15" x14ac:dyDescent="0.25"/>
  <sheetData>
    <row r="2" spans="1:24" x14ac:dyDescent="0.25">
      <c r="C2" t="s">
        <v>0</v>
      </c>
      <c r="G2" t="s">
        <v>1</v>
      </c>
      <c r="K2" t="s">
        <v>2</v>
      </c>
      <c r="O2" t="s">
        <v>3</v>
      </c>
      <c r="S2" t="s">
        <v>4</v>
      </c>
    </row>
    <row r="3" spans="1:24" x14ac:dyDescent="0.25">
      <c r="A3" t="s">
        <v>5</v>
      </c>
      <c r="C3" t="s">
        <v>6</v>
      </c>
      <c r="D3" t="s">
        <v>7</v>
      </c>
      <c r="E3" t="s">
        <v>8</v>
      </c>
      <c r="G3" t="s">
        <v>6</v>
      </c>
      <c r="H3" t="s">
        <v>8</v>
      </c>
      <c r="I3" t="s">
        <v>41</v>
      </c>
      <c r="K3" t="s">
        <v>6</v>
      </c>
      <c r="L3" t="s">
        <v>8</v>
      </c>
      <c r="M3" t="s">
        <v>41</v>
      </c>
      <c r="O3" t="s">
        <v>6</v>
      </c>
      <c r="P3" t="s">
        <v>8</v>
      </c>
      <c r="Q3" t="s">
        <v>41</v>
      </c>
      <c r="S3" t="s">
        <v>6</v>
      </c>
      <c r="T3" t="s">
        <v>7</v>
      </c>
      <c r="U3" t="s">
        <v>8</v>
      </c>
      <c r="V3" t="s">
        <v>9</v>
      </c>
      <c r="W3" t="s">
        <v>41</v>
      </c>
      <c r="X3" t="s">
        <v>44</v>
      </c>
    </row>
    <row r="4" spans="1:24" x14ac:dyDescent="0.25">
      <c r="E4" t="s">
        <v>10</v>
      </c>
      <c r="H4" t="s">
        <v>10</v>
      </c>
      <c r="L4" t="s">
        <v>10</v>
      </c>
      <c r="P4" t="s">
        <v>10</v>
      </c>
      <c r="U4" t="s">
        <v>10</v>
      </c>
    </row>
    <row r="5" spans="1:24" x14ac:dyDescent="0.25">
      <c r="A5" s="5" t="s">
        <v>45</v>
      </c>
      <c r="C5" s="4">
        <v>0.41388888888888892</v>
      </c>
      <c r="D5" s="7">
        <v>8.09</v>
      </c>
      <c r="E5">
        <v>398</v>
      </c>
      <c r="G5" s="4">
        <v>0.48125000000000001</v>
      </c>
      <c r="H5" s="3">
        <v>412</v>
      </c>
      <c r="I5" s="4">
        <f>G5-C5</f>
        <v>6.7361111111111094E-2</v>
      </c>
      <c r="J5" s="3"/>
      <c r="K5" s="2">
        <v>0.53263888888888888</v>
      </c>
      <c r="L5" s="3">
        <v>420</v>
      </c>
      <c r="M5" s="4">
        <f>K5-G5</f>
        <v>5.1388888888888873E-2</v>
      </c>
      <c r="N5" s="3"/>
      <c r="O5" s="2">
        <v>0.57847222222222217</v>
      </c>
      <c r="P5" s="3">
        <v>430</v>
      </c>
      <c r="Q5" s="4">
        <f>O5-K5</f>
        <v>4.5833333333333282E-2</v>
      </c>
      <c r="R5" s="3"/>
      <c r="S5" s="4">
        <v>0.625</v>
      </c>
      <c r="T5" s="7">
        <v>8.14</v>
      </c>
      <c r="U5">
        <v>436</v>
      </c>
      <c r="V5" s="9">
        <v>4.2</v>
      </c>
      <c r="W5" s="4">
        <f>S5-O5</f>
        <v>4.6527777777777835E-2</v>
      </c>
      <c r="X5" s="4">
        <f>S5-C5</f>
        <v>0.21111111111111108</v>
      </c>
    </row>
    <row r="6" spans="1:24" x14ac:dyDescent="0.25">
      <c r="A6" s="1" t="s">
        <v>46</v>
      </c>
      <c r="C6" s="4">
        <v>0.4236111111111111</v>
      </c>
      <c r="D6" s="7">
        <v>8.1199999999999992</v>
      </c>
      <c r="E6">
        <v>397</v>
      </c>
      <c r="G6" s="4">
        <v>0.4861111111111111</v>
      </c>
      <c r="H6" s="3">
        <v>401</v>
      </c>
      <c r="I6" s="4">
        <f t="shared" ref="I6:I19" si="0">G6-C6</f>
        <v>6.25E-2</v>
      </c>
      <c r="J6" s="3"/>
      <c r="K6" s="2">
        <v>0.53333333333333333</v>
      </c>
      <c r="L6" s="3">
        <v>406</v>
      </c>
      <c r="M6" s="4">
        <f t="shared" ref="M6:M19" si="1">K6-G6</f>
        <v>4.7222222222222221E-2</v>
      </c>
      <c r="N6" s="3"/>
      <c r="O6" s="2">
        <v>0.57986111111111105</v>
      </c>
      <c r="P6" s="3">
        <v>416</v>
      </c>
      <c r="Q6" s="4">
        <f t="shared" ref="Q6:Q19" si="2">O6-K6</f>
        <v>4.6527777777777724E-2</v>
      </c>
      <c r="R6" s="3"/>
      <c r="S6" s="4">
        <v>0.62847222222222221</v>
      </c>
      <c r="T6" s="7">
        <v>8.15</v>
      </c>
      <c r="U6">
        <v>423</v>
      </c>
      <c r="V6" s="9">
        <v>5</v>
      </c>
      <c r="W6" s="4">
        <f t="shared" ref="W6:W19" si="3">S6-O6</f>
        <v>4.861111111111116E-2</v>
      </c>
      <c r="X6" s="4">
        <f t="shared" ref="X6:X19" si="4">S6-C6</f>
        <v>0.2048611111111111</v>
      </c>
    </row>
    <row r="7" spans="1:24" x14ac:dyDescent="0.25">
      <c r="A7" s="1" t="s">
        <v>47</v>
      </c>
      <c r="C7" s="4">
        <v>0.4291666666666667</v>
      </c>
      <c r="D7" s="7">
        <v>8.18</v>
      </c>
      <c r="E7">
        <v>397</v>
      </c>
      <c r="G7" s="4">
        <v>0.48680555555555555</v>
      </c>
      <c r="H7" s="3">
        <v>394</v>
      </c>
      <c r="I7" s="4">
        <f t="shared" si="0"/>
        <v>5.7638888888888851E-2</v>
      </c>
      <c r="J7" s="3"/>
      <c r="K7" s="2">
        <v>0.53402777777777777</v>
      </c>
      <c r="L7" s="3">
        <v>388</v>
      </c>
      <c r="M7" s="4">
        <f t="shared" si="1"/>
        <v>4.7222222222222221E-2</v>
      </c>
      <c r="N7" s="3"/>
      <c r="O7" s="2">
        <v>0.58124999999999993</v>
      </c>
      <c r="P7" s="3">
        <v>382</v>
      </c>
      <c r="Q7" s="4">
        <f t="shared" si="2"/>
        <v>4.7222222222222165E-2</v>
      </c>
      <c r="R7" s="3"/>
      <c r="S7" s="4">
        <v>0.63263888888888886</v>
      </c>
      <c r="T7" s="7">
        <v>8.19</v>
      </c>
      <c r="U7">
        <v>375</v>
      </c>
      <c r="V7" s="9">
        <v>4.5</v>
      </c>
      <c r="W7" s="4">
        <f t="shared" si="3"/>
        <v>5.1388888888888928E-2</v>
      </c>
      <c r="X7" s="4">
        <f t="shared" si="4"/>
        <v>0.20347222222222217</v>
      </c>
    </row>
    <row r="8" spans="1:24" x14ac:dyDescent="0.25">
      <c r="A8" s="1" t="s">
        <v>48</v>
      </c>
      <c r="C8" s="4">
        <v>0.43194444444444446</v>
      </c>
      <c r="D8" s="7">
        <v>7.98</v>
      </c>
      <c r="E8">
        <v>395</v>
      </c>
      <c r="G8" s="4">
        <v>0.48819444444444443</v>
      </c>
      <c r="H8" s="3">
        <v>390</v>
      </c>
      <c r="I8" s="4">
        <f t="shared" si="0"/>
        <v>5.6249999999999967E-2</v>
      </c>
      <c r="J8" s="3"/>
      <c r="K8" s="2">
        <v>0.53541666666666665</v>
      </c>
      <c r="L8" s="3">
        <v>384</v>
      </c>
      <c r="M8" s="4">
        <f t="shared" si="1"/>
        <v>4.7222222222222221E-2</v>
      </c>
      <c r="N8" s="3"/>
      <c r="O8" s="2">
        <v>0.58194444444444449</v>
      </c>
      <c r="P8" s="3">
        <v>376</v>
      </c>
      <c r="Q8" s="4">
        <f t="shared" si="2"/>
        <v>4.6527777777777835E-2</v>
      </c>
      <c r="R8" s="3"/>
      <c r="S8" s="4">
        <v>0.63680555555555551</v>
      </c>
      <c r="T8" s="7">
        <v>8.0500000000000007</v>
      </c>
      <c r="U8">
        <v>369</v>
      </c>
      <c r="V8" s="9">
        <v>4.5999999999999996</v>
      </c>
      <c r="W8" s="4">
        <f t="shared" si="3"/>
        <v>5.4861111111111027E-2</v>
      </c>
      <c r="X8" s="4">
        <f t="shared" si="4"/>
        <v>0.20486111111111105</v>
      </c>
    </row>
    <row r="9" spans="1:24" x14ac:dyDescent="0.25">
      <c r="A9" s="5" t="s">
        <v>49</v>
      </c>
      <c r="C9" s="4">
        <v>0.4375</v>
      </c>
      <c r="D9" s="7">
        <v>8.1300000000000008</v>
      </c>
      <c r="E9">
        <v>395</v>
      </c>
      <c r="G9" s="4">
        <v>0.48888888888888887</v>
      </c>
      <c r="H9" s="3">
        <v>404</v>
      </c>
      <c r="I9" s="4">
        <f t="shared" si="0"/>
        <v>5.1388888888888873E-2</v>
      </c>
      <c r="J9" s="3"/>
      <c r="K9" s="2">
        <v>0.53749999999999998</v>
      </c>
      <c r="L9" s="3">
        <v>440</v>
      </c>
      <c r="M9" s="4">
        <f t="shared" si="1"/>
        <v>4.8611111111111105E-2</v>
      </c>
      <c r="N9" s="3"/>
      <c r="O9" s="2">
        <v>0.58333333333333337</v>
      </c>
      <c r="P9" s="3">
        <v>433</v>
      </c>
      <c r="Q9" s="4">
        <f t="shared" si="2"/>
        <v>4.5833333333333393E-2</v>
      </c>
      <c r="R9" s="3"/>
      <c r="S9" s="4">
        <v>0.64097222222222217</v>
      </c>
      <c r="T9" s="7">
        <v>8.1199999999999992</v>
      </c>
      <c r="U9">
        <v>441</v>
      </c>
      <c r="V9" s="9">
        <v>4</v>
      </c>
      <c r="W9" s="4">
        <f t="shared" si="3"/>
        <v>5.7638888888888795E-2</v>
      </c>
      <c r="X9" s="4">
        <f t="shared" si="4"/>
        <v>0.20347222222222217</v>
      </c>
    </row>
    <row r="10" spans="1:24" x14ac:dyDescent="0.25">
      <c r="A10" s="1" t="s">
        <v>50</v>
      </c>
      <c r="C10" s="4">
        <v>0.43958333333333338</v>
      </c>
      <c r="D10" s="7">
        <v>8.19</v>
      </c>
      <c r="E10">
        <v>396</v>
      </c>
      <c r="G10" s="4">
        <v>0.48958333333333331</v>
      </c>
      <c r="H10" s="3">
        <v>400</v>
      </c>
      <c r="I10" s="4">
        <f t="shared" si="0"/>
        <v>4.9999999999999933E-2</v>
      </c>
      <c r="J10" s="3"/>
      <c r="K10" s="2">
        <v>0.53888888888888886</v>
      </c>
      <c r="L10" s="3">
        <v>408</v>
      </c>
      <c r="M10" s="4">
        <f t="shared" si="1"/>
        <v>4.9305555555555547E-2</v>
      </c>
      <c r="N10" s="3"/>
      <c r="O10" s="2">
        <v>0.58472222222222225</v>
      </c>
      <c r="P10" s="3">
        <v>418</v>
      </c>
      <c r="Q10" s="4">
        <f t="shared" si="2"/>
        <v>4.5833333333333393E-2</v>
      </c>
      <c r="R10" s="3"/>
      <c r="S10" s="4">
        <v>0.66736111111111107</v>
      </c>
      <c r="T10" s="7">
        <v>8.14</v>
      </c>
      <c r="U10">
        <v>428</v>
      </c>
      <c r="V10" s="9">
        <v>4.9000000000000004</v>
      </c>
      <c r="W10" s="4">
        <f t="shared" si="3"/>
        <v>8.2638888888888817E-2</v>
      </c>
      <c r="X10" s="4">
        <f t="shared" si="4"/>
        <v>0.22777777777777769</v>
      </c>
    </row>
    <row r="11" spans="1:24" x14ac:dyDescent="0.25">
      <c r="A11" s="1" t="s">
        <v>51</v>
      </c>
      <c r="C11" s="4">
        <v>0.44236111111111115</v>
      </c>
      <c r="D11" s="7">
        <v>7.99</v>
      </c>
      <c r="E11">
        <v>398</v>
      </c>
      <c r="G11" s="4">
        <v>0.4909722222222222</v>
      </c>
      <c r="H11" s="3">
        <v>398</v>
      </c>
      <c r="I11" s="4">
        <f t="shared" si="0"/>
        <v>4.8611111111111049E-2</v>
      </c>
      <c r="J11" s="3"/>
      <c r="K11" s="2">
        <v>0.5395833333333333</v>
      </c>
      <c r="L11" s="3">
        <v>396</v>
      </c>
      <c r="M11" s="4">
        <f t="shared" si="1"/>
        <v>4.8611111111111105E-2</v>
      </c>
      <c r="N11" s="3"/>
      <c r="O11" s="2">
        <v>0.58611111111111114</v>
      </c>
      <c r="P11" s="3">
        <v>404</v>
      </c>
      <c r="Q11" s="4">
        <f t="shared" si="2"/>
        <v>4.6527777777777835E-2</v>
      </c>
      <c r="R11" s="3"/>
      <c r="S11" s="4">
        <v>0.67083333333333339</v>
      </c>
      <c r="T11" s="7">
        <v>7.99</v>
      </c>
      <c r="U11">
        <v>401</v>
      </c>
      <c r="V11" s="9">
        <v>4.7</v>
      </c>
      <c r="W11" s="4">
        <f t="shared" si="3"/>
        <v>8.4722222222222254E-2</v>
      </c>
      <c r="X11" s="4">
        <f t="shared" si="4"/>
        <v>0.22847222222222224</v>
      </c>
    </row>
    <row r="12" spans="1:24" x14ac:dyDescent="0.25">
      <c r="A12" s="5" t="s">
        <v>52</v>
      </c>
      <c r="C12" s="4">
        <v>0.44930555555555557</v>
      </c>
      <c r="D12" s="7">
        <v>8.14</v>
      </c>
      <c r="E12">
        <v>396</v>
      </c>
      <c r="G12" s="4">
        <v>0.49236111111111108</v>
      </c>
      <c r="H12" s="3">
        <v>397</v>
      </c>
      <c r="I12" s="4">
        <f t="shared" si="0"/>
        <v>4.3055555555555514E-2</v>
      </c>
      <c r="J12" s="3"/>
      <c r="K12" s="2">
        <v>0.54166666666666663</v>
      </c>
      <c r="L12" s="3">
        <v>407</v>
      </c>
      <c r="M12" s="4">
        <f t="shared" si="1"/>
        <v>4.9305555555555547E-2</v>
      </c>
      <c r="N12" s="3"/>
      <c r="O12" s="2">
        <v>0.58680555555555558</v>
      </c>
      <c r="P12" s="3">
        <v>413</v>
      </c>
      <c r="Q12" s="4">
        <f t="shared" si="2"/>
        <v>4.5138888888888951E-2</v>
      </c>
      <c r="R12" s="3"/>
      <c r="S12" s="4">
        <v>0.67361111111111116</v>
      </c>
      <c r="T12" s="7">
        <v>8.1</v>
      </c>
      <c r="U12">
        <v>420</v>
      </c>
      <c r="V12" s="9">
        <v>4.5999999999999996</v>
      </c>
      <c r="W12" s="4">
        <f t="shared" si="3"/>
        <v>8.680555555555558E-2</v>
      </c>
      <c r="X12" s="4">
        <f t="shared" si="4"/>
        <v>0.22430555555555559</v>
      </c>
    </row>
    <row r="13" spans="1:24" x14ac:dyDescent="0.25">
      <c r="A13" s="1" t="s">
        <v>53</v>
      </c>
      <c r="C13" s="4">
        <v>0.45416666666666666</v>
      </c>
      <c r="D13" s="7">
        <v>8.1300000000000008</v>
      </c>
      <c r="E13">
        <v>396</v>
      </c>
      <c r="G13" s="4">
        <v>0.49652777777777773</v>
      </c>
      <c r="H13" s="3">
        <v>393</v>
      </c>
      <c r="I13" s="4">
        <f t="shared" si="0"/>
        <v>4.2361111111111072E-2</v>
      </c>
      <c r="K13" s="2">
        <v>0.54236111111111118</v>
      </c>
      <c r="L13" s="3">
        <v>398</v>
      </c>
      <c r="M13" s="4">
        <f t="shared" si="1"/>
        <v>4.5833333333333448E-2</v>
      </c>
      <c r="N13" s="3"/>
      <c r="O13" s="2">
        <v>0.59027777777777779</v>
      </c>
      <c r="P13" s="3">
        <v>408</v>
      </c>
      <c r="Q13" s="4">
        <f t="shared" si="2"/>
        <v>4.7916666666666607E-2</v>
      </c>
      <c r="R13" s="3"/>
      <c r="S13" s="4">
        <v>0.67708333333333337</v>
      </c>
      <c r="T13" s="7">
        <v>8.11</v>
      </c>
      <c r="U13">
        <v>425</v>
      </c>
      <c r="V13" s="9">
        <v>4.9000000000000004</v>
      </c>
      <c r="W13" s="4">
        <f t="shared" si="3"/>
        <v>8.680555555555558E-2</v>
      </c>
      <c r="X13" s="4">
        <f t="shared" si="4"/>
        <v>0.22291666666666671</v>
      </c>
    </row>
    <row r="14" spans="1:24" x14ac:dyDescent="0.25">
      <c r="A14" s="1" t="s">
        <v>54</v>
      </c>
      <c r="C14" s="4">
        <v>0.45694444444444443</v>
      </c>
      <c r="D14" s="7">
        <v>8.11</v>
      </c>
      <c r="E14">
        <v>392</v>
      </c>
      <c r="G14" s="4">
        <v>0.52638888888888891</v>
      </c>
      <c r="H14" s="3">
        <v>402</v>
      </c>
      <c r="I14" s="4">
        <f t="shared" si="0"/>
        <v>6.9444444444444475E-2</v>
      </c>
      <c r="J14" s="3"/>
      <c r="K14" s="2">
        <v>0.54375000000000007</v>
      </c>
      <c r="L14" s="3">
        <v>411</v>
      </c>
      <c r="M14" s="4">
        <f t="shared" si="1"/>
        <v>1.736111111111116E-2</v>
      </c>
      <c r="N14" s="3"/>
      <c r="O14" s="2">
        <v>0.59097222222222223</v>
      </c>
      <c r="P14" s="3">
        <v>429</v>
      </c>
      <c r="Q14" s="4">
        <f t="shared" si="2"/>
        <v>4.7222222222222165E-2</v>
      </c>
      <c r="R14" s="3"/>
      <c r="S14" s="4">
        <v>0.68055555555555547</v>
      </c>
      <c r="T14" s="7">
        <v>8.1199999999999992</v>
      </c>
      <c r="U14">
        <v>439</v>
      </c>
      <c r="V14" s="9">
        <v>4.5</v>
      </c>
      <c r="W14" s="4">
        <f t="shared" si="3"/>
        <v>8.9583333333333237E-2</v>
      </c>
      <c r="X14" s="4">
        <f t="shared" si="4"/>
        <v>0.22361111111111104</v>
      </c>
    </row>
    <row r="15" spans="1:24" x14ac:dyDescent="0.25">
      <c r="A15" s="1" t="s">
        <v>55</v>
      </c>
      <c r="C15" s="4">
        <v>0.46111111111111108</v>
      </c>
      <c r="D15" s="7">
        <v>8.18</v>
      </c>
      <c r="E15">
        <v>391</v>
      </c>
      <c r="G15" s="4">
        <v>0.51874999999999993</v>
      </c>
      <c r="H15" s="3">
        <v>405</v>
      </c>
      <c r="I15" s="4">
        <f t="shared" si="0"/>
        <v>5.7638888888888851E-2</v>
      </c>
      <c r="J15" s="3"/>
      <c r="K15" s="2">
        <v>0.54583333333333328</v>
      </c>
      <c r="L15" s="3">
        <v>399</v>
      </c>
      <c r="M15" s="4">
        <f t="shared" si="1"/>
        <v>2.7083333333333348E-2</v>
      </c>
      <c r="N15" s="3"/>
      <c r="O15" s="2">
        <v>0.6069444444444444</v>
      </c>
      <c r="P15" s="3">
        <v>408</v>
      </c>
      <c r="Q15" s="4">
        <f t="shared" si="2"/>
        <v>6.1111111111111116E-2</v>
      </c>
      <c r="R15" s="3"/>
      <c r="S15" s="4">
        <v>0.68402777777777779</v>
      </c>
      <c r="T15" s="7">
        <v>8.17</v>
      </c>
      <c r="U15">
        <v>408</v>
      </c>
      <c r="V15" s="9">
        <v>5</v>
      </c>
      <c r="W15" s="4">
        <f t="shared" si="3"/>
        <v>7.7083333333333393E-2</v>
      </c>
      <c r="X15" s="4">
        <f t="shared" si="4"/>
        <v>0.22291666666666671</v>
      </c>
    </row>
    <row r="16" spans="1:24" x14ac:dyDescent="0.25">
      <c r="A16" s="6" t="s">
        <v>56</v>
      </c>
      <c r="C16" s="4">
        <v>0.46388888888888885</v>
      </c>
      <c r="D16" s="7">
        <v>8.15</v>
      </c>
      <c r="E16">
        <v>391</v>
      </c>
      <c r="G16" s="4">
        <v>0.52013888888888882</v>
      </c>
      <c r="H16" s="3">
        <v>402</v>
      </c>
      <c r="I16" s="4">
        <f t="shared" si="0"/>
        <v>5.6249999999999967E-2</v>
      </c>
      <c r="J16" s="3"/>
      <c r="K16" s="2">
        <v>0.54722222222222217</v>
      </c>
      <c r="L16" s="3">
        <v>400</v>
      </c>
      <c r="M16" s="4">
        <f t="shared" si="1"/>
        <v>2.7083333333333348E-2</v>
      </c>
      <c r="N16" s="3"/>
      <c r="O16" s="2">
        <v>0.60833333333333328</v>
      </c>
      <c r="P16" s="3">
        <v>411</v>
      </c>
      <c r="Q16" s="4">
        <f t="shared" si="2"/>
        <v>6.1111111111111116E-2</v>
      </c>
      <c r="R16" s="3"/>
      <c r="S16" s="4">
        <v>0.6875</v>
      </c>
      <c r="T16" s="7">
        <v>8.11</v>
      </c>
      <c r="U16">
        <v>420</v>
      </c>
      <c r="V16" s="9">
        <v>4</v>
      </c>
      <c r="W16" s="4">
        <f t="shared" si="3"/>
        <v>7.9166666666666718E-2</v>
      </c>
      <c r="X16" s="4">
        <f t="shared" si="4"/>
        <v>0.22361111111111115</v>
      </c>
    </row>
    <row r="17" spans="1:24" x14ac:dyDescent="0.25">
      <c r="A17" s="5" t="s">
        <v>57</v>
      </c>
      <c r="C17" s="4">
        <v>0.46875</v>
      </c>
      <c r="D17" s="7">
        <v>8.01</v>
      </c>
      <c r="E17">
        <v>393</v>
      </c>
      <c r="G17" s="4">
        <v>0.52152777777777781</v>
      </c>
      <c r="H17" s="3">
        <v>394</v>
      </c>
      <c r="I17" s="4">
        <f t="shared" si="0"/>
        <v>5.2777777777777812E-2</v>
      </c>
      <c r="J17" s="3"/>
      <c r="K17" s="2">
        <v>0.54861111111111105</v>
      </c>
      <c r="L17" s="3">
        <v>390</v>
      </c>
      <c r="M17" s="4">
        <f t="shared" si="1"/>
        <v>2.7083333333333237E-2</v>
      </c>
      <c r="N17" s="3"/>
      <c r="O17" s="2">
        <v>0.60972222222222217</v>
      </c>
      <c r="P17" s="3">
        <v>392</v>
      </c>
      <c r="Q17" s="4">
        <f t="shared" si="2"/>
        <v>6.1111111111111116E-2</v>
      </c>
      <c r="R17" s="3"/>
      <c r="S17" s="4">
        <v>0.69097222222222221</v>
      </c>
      <c r="T17" s="7">
        <v>8.02</v>
      </c>
      <c r="U17">
        <v>393</v>
      </c>
      <c r="V17" s="9">
        <v>4.7</v>
      </c>
      <c r="W17" s="4">
        <f t="shared" si="3"/>
        <v>8.1250000000000044E-2</v>
      </c>
      <c r="X17" s="4">
        <f t="shared" si="4"/>
        <v>0.22222222222222221</v>
      </c>
    </row>
    <row r="18" spans="1:24" x14ac:dyDescent="0.25">
      <c r="A18" s="1" t="s">
        <v>58</v>
      </c>
      <c r="C18" s="4">
        <v>0.47222222222222227</v>
      </c>
      <c r="D18" s="7">
        <v>8.2100000000000009</v>
      </c>
      <c r="E18">
        <v>392</v>
      </c>
      <c r="G18" s="4">
        <v>0.52361111111111114</v>
      </c>
      <c r="H18" s="3">
        <v>399</v>
      </c>
      <c r="I18" s="4">
        <f t="shared" si="0"/>
        <v>5.1388888888888873E-2</v>
      </c>
      <c r="J18" s="3"/>
      <c r="K18" s="2">
        <v>0.54999999999999993</v>
      </c>
      <c r="L18" s="3">
        <v>397</v>
      </c>
      <c r="M18" s="4">
        <f t="shared" si="1"/>
        <v>2.6388888888888795E-2</v>
      </c>
      <c r="N18" s="3"/>
      <c r="O18" s="2">
        <v>0.61111111111111105</v>
      </c>
      <c r="P18" s="3">
        <v>399</v>
      </c>
      <c r="Q18" s="4">
        <f t="shared" si="2"/>
        <v>6.1111111111111116E-2</v>
      </c>
      <c r="R18" s="3"/>
      <c r="S18" s="4">
        <v>0.69513888888888886</v>
      </c>
      <c r="T18" s="7">
        <v>8.16</v>
      </c>
      <c r="U18">
        <v>406</v>
      </c>
      <c r="V18" s="9">
        <v>4.8</v>
      </c>
      <c r="W18" s="4">
        <f t="shared" si="3"/>
        <v>8.4027777777777812E-2</v>
      </c>
      <c r="X18" s="4">
        <f t="shared" si="4"/>
        <v>0.2229166666666666</v>
      </c>
    </row>
    <row r="19" spans="1:24" x14ac:dyDescent="0.25">
      <c r="A19" s="1" t="s">
        <v>59</v>
      </c>
      <c r="C19" s="4">
        <v>0.47500000000000003</v>
      </c>
      <c r="D19" s="7">
        <v>8.1999999999999993</v>
      </c>
      <c r="E19">
        <v>392</v>
      </c>
      <c r="G19" s="4">
        <v>0.52430555555555558</v>
      </c>
      <c r="H19" s="3">
        <v>396</v>
      </c>
      <c r="I19" s="4">
        <f t="shared" si="0"/>
        <v>4.9305555555555547E-2</v>
      </c>
      <c r="J19" s="3"/>
      <c r="K19" s="2">
        <v>0.55069444444444449</v>
      </c>
      <c r="L19" s="3">
        <v>393</v>
      </c>
      <c r="M19" s="4">
        <f t="shared" si="1"/>
        <v>2.6388888888888906E-2</v>
      </c>
      <c r="N19" s="3"/>
      <c r="O19" s="2">
        <v>0.6118055555555556</v>
      </c>
      <c r="P19" s="3">
        <v>391</v>
      </c>
      <c r="Q19" s="4">
        <f t="shared" si="2"/>
        <v>6.1111111111111116E-2</v>
      </c>
      <c r="R19" s="3"/>
      <c r="S19" s="4">
        <v>0.69861111111111107</v>
      </c>
      <c r="T19" s="7">
        <v>8.16</v>
      </c>
      <c r="U19">
        <v>396</v>
      </c>
      <c r="V19" s="9">
        <v>4.7</v>
      </c>
      <c r="W19" s="4">
        <f t="shared" si="3"/>
        <v>8.6805555555555469E-2</v>
      </c>
      <c r="X19" s="4">
        <f t="shared" si="4"/>
        <v>0.22361111111111104</v>
      </c>
    </row>
    <row r="21" spans="1:24" x14ac:dyDescent="0.25">
      <c r="A21" s="8" t="s">
        <v>61</v>
      </c>
    </row>
    <row r="22" spans="1:24" x14ac:dyDescent="0.25">
      <c r="A22" s="8" t="s">
        <v>60</v>
      </c>
    </row>
    <row r="23" spans="1:24" x14ac:dyDescent="0.25">
      <c r="A23" s="8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9"/>
  <sheetViews>
    <sheetView workbookViewId="0">
      <selection activeCell="F20" sqref="F20"/>
    </sheetView>
  </sheetViews>
  <sheetFormatPr defaultRowHeight="15" x14ac:dyDescent="0.25"/>
  <cols>
    <col min="1" max="1" width="13.140625" customWidth="1"/>
  </cols>
  <sheetData>
    <row r="2" spans="1:24" x14ac:dyDescent="0.25">
      <c r="C2" t="s">
        <v>0</v>
      </c>
      <c r="G2" t="s">
        <v>1</v>
      </c>
      <c r="K2" t="s">
        <v>2</v>
      </c>
      <c r="O2" t="s">
        <v>3</v>
      </c>
      <c r="S2" t="s">
        <v>4</v>
      </c>
    </row>
    <row r="3" spans="1:24" x14ac:dyDescent="0.25">
      <c r="A3" t="s">
        <v>5</v>
      </c>
      <c r="C3" t="s">
        <v>6</v>
      </c>
      <c r="D3" t="s">
        <v>7</v>
      </c>
      <c r="E3" t="s">
        <v>8</v>
      </c>
      <c r="G3" t="s">
        <v>6</v>
      </c>
      <c r="H3" t="s">
        <v>8</v>
      </c>
      <c r="I3" t="s">
        <v>41</v>
      </c>
      <c r="K3" t="s">
        <v>6</v>
      </c>
      <c r="L3" t="s">
        <v>8</v>
      </c>
      <c r="M3" t="s">
        <v>41</v>
      </c>
      <c r="O3" t="s">
        <v>6</v>
      </c>
      <c r="P3" t="s">
        <v>8</v>
      </c>
      <c r="Q3" t="s">
        <v>41</v>
      </c>
      <c r="S3" t="s">
        <v>6</v>
      </c>
      <c r="T3" t="s">
        <v>7</v>
      </c>
      <c r="U3" t="s">
        <v>8</v>
      </c>
      <c r="V3" t="s">
        <v>9</v>
      </c>
      <c r="W3" t="s">
        <v>41</v>
      </c>
      <c r="X3" t="s">
        <v>44</v>
      </c>
    </row>
    <row r="4" spans="1:24" x14ac:dyDescent="0.25">
      <c r="E4" t="s">
        <v>10</v>
      </c>
      <c r="H4" t="s">
        <v>10</v>
      </c>
      <c r="L4" t="s">
        <v>10</v>
      </c>
      <c r="P4" t="s">
        <v>10</v>
      </c>
      <c r="U4" t="s">
        <v>10</v>
      </c>
    </row>
    <row r="5" spans="1:24" x14ac:dyDescent="0.25">
      <c r="A5" s="1" t="s">
        <v>11</v>
      </c>
      <c r="C5" s="4">
        <v>0.40208333333333335</v>
      </c>
      <c r="D5" s="7">
        <v>8.01</v>
      </c>
      <c r="E5">
        <v>409</v>
      </c>
      <c r="G5" s="4">
        <v>0.45833333333333331</v>
      </c>
      <c r="H5" s="3">
        <v>419</v>
      </c>
      <c r="I5" s="4">
        <f>G5-C5</f>
        <v>5.6249999999999967E-2</v>
      </c>
      <c r="J5" s="3"/>
      <c r="K5" s="2">
        <v>0.50763888888888886</v>
      </c>
      <c r="L5" s="3">
        <v>425</v>
      </c>
      <c r="M5" s="4">
        <f>K5-G5</f>
        <v>4.9305555555555547E-2</v>
      </c>
      <c r="N5" s="3"/>
      <c r="O5" s="2">
        <v>0.55347222222222225</v>
      </c>
      <c r="P5" s="3">
        <v>425</v>
      </c>
      <c r="Q5" s="4">
        <f>O5-K5</f>
        <v>4.5833333333333393E-2</v>
      </c>
      <c r="R5" s="3"/>
      <c r="S5" s="4">
        <v>0.6166666666666667</v>
      </c>
      <c r="T5" s="7">
        <v>8.02</v>
      </c>
      <c r="U5">
        <v>430</v>
      </c>
      <c r="V5" s="9">
        <v>4.5</v>
      </c>
      <c r="W5" s="4">
        <f>S5-O5</f>
        <v>6.3194444444444442E-2</v>
      </c>
      <c r="X5" s="4">
        <f>S5-C5</f>
        <v>0.21458333333333335</v>
      </c>
    </row>
    <row r="6" spans="1:24" x14ac:dyDescent="0.25">
      <c r="A6" s="5" t="s">
        <v>12</v>
      </c>
      <c r="C6" s="4">
        <v>0.4069444444444445</v>
      </c>
      <c r="D6" s="7">
        <v>8.07</v>
      </c>
      <c r="E6">
        <v>414</v>
      </c>
      <c r="G6" s="4">
        <v>0.4597222222222222</v>
      </c>
      <c r="H6" s="3">
        <v>423</v>
      </c>
      <c r="I6" s="4">
        <f t="shared" ref="I6:I19" si="0">G6-C6</f>
        <v>5.2777777777777701E-2</v>
      </c>
      <c r="J6" s="3"/>
      <c r="K6" s="2">
        <v>0.5083333333333333</v>
      </c>
      <c r="L6" s="3">
        <v>433</v>
      </c>
      <c r="M6" s="4">
        <f t="shared" ref="M6:M19" si="1">K6-G6</f>
        <v>4.8611111111111105E-2</v>
      </c>
      <c r="N6" s="3"/>
      <c r="O6" s="2">
        <v>0.5541666666666667</v>
      </c>
      <c r="P6" s="3">
        <v>436</v>
      </c>
      <c r="Q6" s="4">
        <f t="shared" ref="Q6:Q19" si="2">O6-K6</f>
        <v>4.5833333333333393E-2</v>
      </c>
      <c r="R6" s="3"/>
      <c r="S6" s="4">
        <v>0.62152777777777779</v>
      </c>
      <c r="T6" s="7">
        <v>8.07</v>
      </c>
      <c r="U6">
        <v>447</v>
      </c>
      <c r="V6" s="9">
        <v>4.5</v>
      </c>
      <c r="W6" s="4">
        <f t="shared" ref="W6:W19" si="3">S6-O6</f>
        <v>6.7361111111111094E-2</v>
      </c>
      <c r="X6" s="4">
        <f t="shared" ref="X6:X19" si="4">S6-C6</f>
        <v>0.21458333333333329</v>
      </c>
    </row>
    <row r="7" spans="1:24" x14ac:dyDescent="0.25">
      <c r="A7" s="1" t="s">
        <v>13</v>
      </c>
      <c r="C7" s="4">
        <v>0.40972222222222227</v>
      </c>
      <c r="D7" s="7">
        <v>8.09</v>
      </c>
      <c r="E7">
        <v>414</v>
      </c>
      <c r="G7" s="4">
        <v>0.4604166666666667</v>
      </c>
      <c r="H7" s="3">
        <v>421</v>
      </c>
      <c r="I7" s="4">
        <f t="shared" si="0"/>
        <v>5.0694444444444431E-2</v>
      </c>
      <c r="J7" s="3"/>
      <c r="K7" s="2">
        <v>0.50972222222222219</v>
      </c>
      <c r="L7" s="3">
        <v>431</v>
      </c>
      <c r="M7" s="4">
        <f t="shared" si="1"/>
        <v>4.9305555555555491E-2</v>
      </c>
      <c r="N7" s="3"/>
      <c r="O7" s="2">
        <v>0.55486111111111114</v>
      </c>
      <c r="P7" s="3">
        <v>432</v>
      </c>
      <c r="Q7" s="4">
        <f t="shared" si="2"/>
        <v>4.5138888888888951E-2</v>
      </c>
      <c r="R7" s="3"/>
      <c r="S7" s="4">
        <v>0.62430555555555556</v>
      </c>
      <c r="T7" s="7">
        <v>8.09</v>
      </c>
      <c r="U7">
        <v>440</v>
      </c>
      <c r="V7" s="9">
        <v>4.9000000000000004</v>
      </c>
      <c r="W7" s="4">
        <f t="shared" si="3"/>
        <v>6.944444444444442E-2</v>
      </c>
      <c r="X7" s="4">
        <f t="shared" si="4"/>
        <v>0.21458333333333329</v>
      </c>
    </row>
    <row r="8" spans="1:24" x14ac:dyDescent="0.25">
      <c r="A8" s="5" t="s">
        <v>14</v>
      </c>
      <c r="C8" s="4">
        <v>0.41319444444444442</v>
      </c>
      <c r="D8" s="7">
        <v>8.14</v>
      </c>
      <c r="E8">
        <v>417</v>
      </c>
      <c r="G8" s="4">
        <v>0.46180555555555558</v>
      </c>
      <c r="H8" s="3">
        <v>420</v>
      </c>
      <c r="I8" s="4">
        <f t="shared" si="0"/>
        <v>4.861111111111116E-2</v>
      </c>
      <c r="J8" s="3"/>
      <c r="K8" s="2">
        <v>0.51041666666666663</v>
      </c>
      <c r="L8" s="3">
        <v>425</v>
      </c>
      <c r="M8" s="4">
        <f t="shared" si="1"/>
        <v>4.8611111111111049E-2</v>
      </c>
      <c r="N8" s="3"/>
      <c r="O8" s="2">
        <v>0.55625000000000002</v>
      </c>
      <c r="P8" s="3">
        <v>424</v>
      </c>
      <c r="Q8" s="4">
        <f t="shared" si="2"/>
        <v>4.5833333333333393E-2</v>
      </c>
      <c r="R8" s="3"/>
      <c r="S8" s="4">
        <v>0.62708333333333333</v>
      </c>
      <c r="T8" s="7">
        <v>8.09</v>
      </c>
      <c r="U8">
        <v>428</v>
      </c>
      <c r="V8" s="9">
        <v>4.9000000000000004</v>
      </c>
      <c r="W8" s="4">
        <f t="shared" si="3"/>
        <v>7.0833333333333304E-2</v>
      </c>
      <c r="X8" s="4">
        <f t="shared" si="4"/>
        <v>0.21388888888888891</v>
      </c>
    </row>
    <row r="9" spans="1:24" x14ac:dyDescent="0.25">
      <c r="A9" s="1" t="s">
        <v>15</v>
      </c>
      <c r="C9" s="4">
        <v>0.41597222222222219</v>
      </c>
      <c r="D9" s="7">
        <v>8.1199999999999992</v>
      </c>
      <c r="E9">
        <v>410</v>
      </c>
      <c r="G9" s="4">
        <v>0.46249999999999997</v>
      </c>
      <c r="H9" s="3">
        <v>419</v>
      </c>
      <c r="I9" s="4">
        <f t="shared" si="0"/>
        <v>4.6527777777777779E-2</v>
      </c>
      <c r="J9" s="3"/>
      <c r="K9" s="2">
        <v>0.51180555555555551</v>
      </c>
      <c r="L9" s="3">
        <v>425</v>
      </c>
      <c r="M9" s="4">
        <f t="shared" si="1"/>
        <v>4.9305555555555547E-2</v>
      </c>
      <c r="N9" s="3"/>
      <c r="O9" s="2">
        <v>0.55694444444444446</v>
      </c>
      <c r="P9" s="3">
        <v>427</v>
      </c>
      <c r="Q9" s="4">
        <f t="shared" si="2"/>
        <v>4.5138888888888951E-2</v>
      </c>
      <c r="R9" s="3"/>
      <c r="S9" s="4">
        <v>0.63055555555555554</v>
      </c>
      <c r="T9" s="7">
        <v>8.15</v>
      </c>
      <c r="U9">
        <v>438</v>
      </c>
      <c r="V9" s="9">
        <v>4.3</v>
      </c>
      <c r="W9" s="4">
        <f t="shared" si="3"/>
        <v>7.3611111111111072E-2</v>
      </c>
      <c r="X9" s="4">
        <f t="shared" si="4"/>
        <v>0.21458333333333335</v>
      </c>
    </row>
    <row r="10" spans="1:24" x14ac:dyDescent="0.25">
      <c r="A10" s="5" t="s">
        <v>16</v>
      </c>
      <c r="C10" s="4">
        <v>0.42291666666666666</v>
      </c>
      <c r="D10" s="7">
        <v>8.14</v>
      </c>
      <c r="E10">
        <v>411</v>
      </c>
      <c r="G10" s="4">
        <v>0.46388888888888885</v>
      </c>
      <c r="H10" s="3">
        <v>411</v>
      </c>
      <c r="I10" s="4">
        <f t="shared" si="0"/>
        <v>4.0972222222222188E-2</v>
      </c>
      <c r="J10" s="3"/>
      <c r="K10" s="2">
        <v>0.51250000000000007</v>
      </c>
      <c r="L10" s="3">
        <v>413</v>
      </c>
      <c r="M10" s="4">
        <f t="shared" si="1"/>
        <v>4.8611111111111216E-2</v>
      </c>
      <c r="N10" s="3"/>
      <c r="O10" s="2">
        <v>0.55833333333333335</v>
      </c>
      <c r="P10" s="3">
        <v>410</v>
      </c>
      <c r="Q10" s="4">
        <f t="shared" si="2"/>
        <v>4.5833333333333282E-2</v>
      </c>
      <c r="R10" s="3"/>
      <c r="S10" s="4">
        <v>0.63402777777777775</v>
      </c>
      <c r="T10" s="7">
        <v>8.14</v>
      </c>
      <c r="U10">
        <v>414</v>
      </c>
      <c r="V10" s="9">
        <v>4.8</v>
      </c>
      <c r="W10" s="4">
        <f t="shared" si="3"/>
        <v>7.5694444444444398E-2</v>
      </c>
      <c r="X10" s="4">
        <f t="shared" si="4"/>
        <v>0.21111111111111108</v>
      </c>
    </row>
    <row r="11" spans="1:24" x14ac:dyDescent="0.25">
      <c r="A11" s="1" t="s">
        <v>17</v>
      </c>
      <c r="C11" s="4">
        <v>0.42638888888888887</v>
      </c>
      <c r="D11" s="7">
        <v>8.18</v>
      </c>
      <c r="E11">
        <v>410</v>
      </c>
      <c r="G11" s="4">
        <v>0.46458333333333335</v>
      </c>
      <c r="H11" s="3">
        <v>414</v>
      </c>
      <c r="I11" s="4">
        <f t="shared" si="0"/>
        <v>3.8194444444444475E-2</v>
      </c>
      <c r="J11" s="3"/>
      <c r="K11" s="2">
        <v>0.51388888888888895</v>
      </c>
      <c r="L11" s="3">
        <v>421</v>
      </c>
      <c r="M11" s="4">
        <f t="shared" si="1"/>
        <v>4.9305555555555602E-2</v>
      </c>
      <c r="N11" s="3"/>
      <c r="O11" s="2">
        <v>0.55902777777777779</v>
      </c>
      <c r="P11" s="3">
        <v>421</v>
      </c>
      <c r="Q11" s="4">
        <f t="shared" si="2"/>
        <v>4.513888888888884E-2</v>
      </c>
      <c r="R11" s="3"/>
      <c r="S11" s="4">
        <v>0.63680555555555551</v>
      </c>
      <c r="T11" s="7">
        <v>8.1199999999999992</v>
      </c>
      <c r="U11">
        <v>433</v>
      </c>
      <c r="V11" s="9">
        <v>4.9000000000000004</v>
      </c>
      <c r="W11" s="4">
        <f t="shared" si="3"/>
        <v>7.7777777777777724E-2</v>
      </c>
      <c r="X11" s="4">
        <f t="shared" si="4"/>
        <v>0.21041666666666664</v>
      </c>
    </row>
    <row r="12" spans="1:24" x14ac:dyDescent="0.25">
      <c r="A12" s="1" t="s">
        <v>18</v>
      </c>
      <c r="C12" s="4">
        <v>0.4291666666666667</v>
      </c>
      <c r="D12" s="7">
        <v>8.14</v>
      </c>
      <c r="E12">
        <v>413</v>
      </c>
      <c r="G12" s="4">
        <v>0.46597222222222223</v>
      </c>
      <c r="H12" s="3">
        <v>410</v>
      </c>
      <c r="I12" s="4">
        <f t="shared" si="0"/>
        <v>3.6805555555555536E-2</v>
      </c>
      <c r="J12" s="3"/>
      <c r="K12" s="2">
        <v>0.51527777777777783</v>
      </c>
      <c r="L12" s="3">
        <v>412</v>
      </c>
      <c r="M12" s="4">
        <f t="shared" si="1"/>
        <v>4.9305555555555602E-2</v>
      </c>
      <c r="N12" s="3"/>
      <c r="O12" s="2">
        <v>0.56041666666666667</v>
      </c>
      <c r="P12" s="3">
        <v>406</v>
      </c>
      <c r="Q12" s="4">
        <f t="shared" si="2"/>
        <v>4.513888888888884E-2</v>
      </c>
      <c r="R12" s="3"/>
      <c r="S12" s="4">
        <v>0.64097222222222217</v>
      </c>
      <c r="T12" s="7">
        <v>8.14</v>
      </c>
      <c r="U12">
        <v>407</v>
      </c>
      <c r="V12" s="9">
        <v>4.5</v>
      </c>
      <c r="W12" s="4">
        <f t="shared" si="3"/>
        <v>8.0555555555555491E-2</v>
      </c>
      <c r="X12" s="4">
        <f t="shared" si="4"/>
        <v>0.21180555555555547</v>
      </c>
    </row>
    <row r="13" spans="1:24" x14ac:dyDescent="0.25">
      <c r="A13" s="5" t="s">
        <v>19</v>
      </c>
      <c r="C13" s="4">
        <v>0.43194444444444446</v>
      </c>
      <c r="D13" s="7">
        <v>8.1</v>
      </c>
      <c r="E13">
        <v>415</v>
      </c>
      <c r="G13" s="4">
        <v>0.46666666666666662</v>
      </c>
      <c r="H13" s="3">
        <v>415</v>
      </c>
      <c r="I13" s="4">
        <f t="shared" si="0"/>
        <v>3.4722222222222154E-2</v>
      </c>
      <c r="K13" s="2">
        <v>0.51597222222222217</v>
      </c>
      <c r="L13" s="3">
        <v>423</v>
      </c>
      <c r="M13" s="4">
        <f t="shared" si="1"/>
        <v>4.9305555555555547E-2</v>
      </c>
      <c r="N13" s="3"/>
      <c r="O13" s="2">
        <v>0.56111111111111112</v>
      </c>
      <c r="P13" s="3">
        <v>423</v>
      </c>
      <c r="Q13" s="4">
        <f t="shared" si="2"/>
        <v>4.5138888888888951E-2</v>
      </c>
      <c r="R13" s="3"/>
      <c r="S13" s="4">
        <v>0.64374999999999993</v>
      </c>
      <c r="T13" s="7">
        <v>8.07</v>
      </c>
      <c r="U13">
        <v>434</v>
      </c>
      <c r="V13" s="9">
        <v>4.7</v>
      </c>
      <c r="W13" s="4">
        <f t="shared" si="3"/>
        <v>8.2638888888888817E-2</v>
      </c>
      <c r="X13" s="4">
        <f t="shared" si="4"/>
        <v>0.21180555555555547</v>
      </c>
    </row>
    <row r="14" spans="1:24" x14ac:dyDescent="0.25">
      <c r="A14" s="5" t="s">
        <v>20</v>
      </c>
      <c r="C14" s="4">
        <v>0.43888888888888888</v>
      </c>
      <c r="D14" s="7">
        <v>8.11</v>
      </c>
      <c r="E14">
        <v>416</v>
      </c>
      <c r="G14" s="4">
        <v>0.4861111111111111</v>
      </c>
      <c r="H14" s="3">
        <v>418</v>
      </c>
      <c r="I14" s="4">
        <f t="shared" si="0"/>
        <v>4.7222222222222221E-2</v>
      </c>
      <c r="J14" s="3"/>
      <c r="K14" s="2">
        <v>0.53263888888888888</v>
      </c>
      <c r="L14" s="3">
        <v>421</v>
      </c>
      <c r="M14" s="4">
        <f t="shared" si="1"/>
        <v>4.6527777777777779E-2</v>
      </c>
      <c r="N14" s="3"/>
      <c r="O14" s="2">
        <v>0.57777777777777783</v>
      </c>
      <c r="P14" s="3">
        <v>418</v>
      </c>
      <c r="Q14" s="4">
        <f t="shared" si="2"/>
        <v>4.5138888888888951E-2</v>
      </c>
      <c r="R14" s="3"/>
      <c r="S14" s="4">
        <v>0.65763888888888888</v>
      </c>
      <c r="T14" s="7">
        <v>8.09</v>
      </c>
      <c r="U14">
        <v>425</v>
      </c>
      <c r="V14" s="9">
        <v>5.0999999999999996</v>
      </c>
      <c r="W14" s="4">
        <f t="shared" si="3"/>
        <v>7.9861111111111049E-2</v>
      </c>
      <c r="X14" s="4">
        <f t="shared" si="4"/>
        <v>0.21875</v>
      </c>
    </row>
    <row r="15" spans="1:24" x14ac:dyDescent="0.25">
      <c r="A15" s="1" t="s">
        <v>21</v>
      </c>
      <c r="C15" s="4">
        <v>0.44166666666666665</v>
      </c>
      <c r="D15" s="7">
        <v>8.1199999999999992</v>
      </c>
      <c r="E15">
        <v>414</v>
      </c>
      <c r="G15" s="4">
        <v>0.48680555555555555</v>
      </c>
      <c r="H15" s="3">
        <v>416</v>
      </c>
      <c r="I15" s="4">
        <f t="shared" si="0"/>
        <v>4.5138888888888895E-2</v>
      </c>
      <c r="J15" s="3"/>
      <c r="K15" s="2">
        <v>0.53402777777777777</v>
      </c>
      <c r="L15" s="3">
        <v>417</v>
      </c>
      <c r="M15" s="4">
        <f t="shared" si="1"/>
        <v>4.7222222222222221E-2</v>
      </c>
      <c r="N15" s="3"/>
      <c r="O15" s="2">
        <v>0.57916666666666672</v>
      </c>
      <c r="P15" s="3">
        <v>415</v>
      </c>
      <c r="Q15" s="4">
        <f t="shared" si="2"/>
        <v>4.5138888888888951E-2</v>
      </c>
      <c r="R15" s="3"/>
      <c r="S15" s="4">
        <v>0.66111111111111109</v>
      </c>
      <c r="T15" s="7">
        <v>8.1</v>
      </c>
      <c r="U15">
        <v>423</v>
      </c>
      <c r="V15" s="9">
        <v>4.9000000000000004</v>
      </c>
      <c r="W15" s="4">
        <f t="shared" si="3"/>
        <v>8.1944444444444375E-2</v>
      </c>
      <c r="X15" s="4">
        <f t="shared" si="4"/>
        <v>0.21944444444444444</v>
      </c>
    </row>
    <row r="16" spans="1:24" x14ac:dyDescent="0.25">
      <c r="A16" s="5" t="s">
        <v>22</v>
      </c>
      <c r="C16" s="4">
        <v>0.44444444444444442</v>
      </c>
      <c r="D16" s="7">
        <v>8.1999999999999993</v>
      </c>
      <c r="E16">
        <v>413</v>
      </c>
      <c r="G16" s="4">
        <v>0.48819444444444443</v>
      </c>
      <c r="H16" s="3">
        <v>416</v>
      </c>
      <c r="I16" s="4">
        <f t="shared" si="0"/>
        <v>4.3750000000000011E-2</v>
      </c>
      <c r="J16" s="3"/>
      <c r="K16" s="2">
        <v>0.53472222222222221</v>
      </c>
      <c r="L16" s="3">
        <v>418</v>
      </c>
      <c r="M16" s="4">
        <f t="shared" si="1"/>
        <v>4.6527777777777779E-2</v>
      </c>
      <c r="N16" s="3"/>
      <c r="O16" s="2">
        <v>0.57986111111111105</v>
      </c>
      <c r="P16" s="3">
        <v>420</v>
      </c>
      <c r="Q16" s="4">
        <f t="shared" si="2"/>
        <v>4.513888888888884E-2</v>
      </c>
      <c r="R16" s="3"/>
      <c r="S16" s="4">
        <v>0.6645833333333333</v>
      </c>
      <c r="T16" s="7">
        <v>8.17</v>
      </c>
      <c r="U16">
        <v>435</v>
      </c>
      <c r="V16" s="9">
        <v>4.0999999999999996</v>
      </c>
      <c r="W16" s="4">
        <f t="shared" si="3"/>
        <v>8.4722222222222254E-2</v>
      </c>
      <c r="X16" s="4">
        <f t="shared" si="4"/>
        <v>0.22013888888888888</v>
      </c>
    </row>
    <row r="17" spans="1:24" x14ac:dyDescent="0.25">
      <c r="A17" s="5" t="s">
        <v>23</v>
      </c>
      <c r="C17" s="4">
        <v>0.44722222222222219</v>
      </c>
      <c r="D17" s="7">
        <v>8.1300000000000008</v>
      </c>
      <c r="E17">
        <v>414</v>
      </c>
      <c r="G17" s="4">
        <v>0.48888888888888887</v>
      </c>
      <c r="H17" s="3">
        <v>418</v>
      </c>
      <c r="I17" s="4">
        <f t="shared" si="0"/>
        <v>4.1666666666666685E-2</v>
      </c>
      <c r="J17" s="3"/>
      <c r="K17" s="2">
        <v>0.53541666666666665</v>
      </c>
      <c r="L17" s="3">
        <v>420</v>
      </c>
      <c r="M17" s="4">
        <f t="shared" si="1"/>
        <v>4.6527777777777779E-2</v>
      </c>
      <c r="N17" s="3"/>
      <c r="O17" s="2">
        <v>0.58124999999999993</v>
      </c>
      <c r="P17" s="3">
        <v>419</v>
      </c>
      <c r="Q17" s="4">
        <f t="shared" si="2"/>
        <v>4.5833333333333282E-2</v>
      </c>
      <c r="R17" s="3"/>
      <c r="S17" s="4">
        <v>0.66736111111111107</v>
      </c>
      <c r="T17" s="7">
        <v>8.1199999999999992</v>
      </c>
      <c r="U17">
        <v>427</v>
      </c>
      <c r="V17" s="9">
        <v>4.5</v>
      </c>
      <c r="W17" s="4">
        <f t="shared" si="3"/>
        <v>8.6111111111111138E-2</v>
      </c>
      <c r="X17" s="4">
        <f t="shared" si="4"/>
        <v>0.22013888888888888</v>
      </c>
    </row>
    <row r="18" spans="1:24" x14ac:dyDescent="0.25">
      <c r="A18" s="1" t="s">
        <v>24</v>
      </c>
      <c r="C18" s="4">
        <v>0.45069444444444445</v>
      </c>
      <c r="D18" s="7">
        <v>8.15</v>
      </c>
      <c r="E18">
        <v>416</v>
      </c>
      <c r="G18" s="4">
        <v>0.49027777777777781</v>
      </c>
      <c r="H18" s="3">
        <v>421</v>
      </c>
      <c r="I18" s="4">
        <f t="shared" si="0"/>
        <v>3.9583333333333359E-2</v>
      </c>
      <c r="J18" s="3"/>
      <c r="K18" s="2">
        <v>0.53680555555555554</v>
      </c>
      <c r="L18" s="3">
        <v>429</v>
      </c>
      <c r="M18" s="4">
        <f t="shared" si="1"/>
        <v>4.6527777777777724E-2</v>
      </c>
      <c r="N18" s="3"/>
      <c r="O18" s="2">
        <v>0.58194444444444449</v>
      </c>
      <c r="P18" s="3">
        <v>441</v>
      </c>
      <c r="Q18" s="4">
        <f t="shared" si="2"/>
        <v>4.5138888888888951E-2</v>
      </c>
      <c r="R18" s="3"/>
      <c r="S18" s="4">
        <v>0.67083333333333339</v>
      </c>
      <c r="T18" s="7">
        <v>8.09</v>
      </c>
      <c r="U18">
        <v>463</v>
      </c>
      <c r="V18" s="9">
        <v>4.5999999999999996</v>
      </c>
      <c r="W18" s="4">
        <f t="shared" si="3"/>
        <v>8.8888888888888906E-2</v>
      </c>
      <c r="X18" s="4">
        <f t="shared" si="4"/>
        <v>0.22013888888888894</v>
      </c>
    </row>
    <row r="19" spans="1:24" x14ac:dyDescent="0.25">
      <c r="A19" s="1" t="s">
        <v>25</v>
      </c>
      <c r="C19" s="4">
        <v>0.45277777777777778</v>
      </c>
      <c r="D19" s="7">
        <v>8.14</v>
      </c>
      <c r="E19">
        <v>417</v>
      </c>
      <c r="G19" s="4">
        <v>0.4909722222222222</v>
      </c>
      <c r="H19" s="3">
        <v>419</v>
      </c>
      <c r="I19" s="4">
        <f t="shared" si="0"/>
        <v>3.819444444444442E-2</v>
      </c>
      <c r="J19" s="3"/>
      <c r="K19" s="2">
        <v>0.53749999999999998</v>
      </c>
      <c r="L19" s="3">
        <v>421</v>
      </c>
      <c r="M19" s="4">
        <f t="shared" si="1"/>
        <v>4.6527777777777779E-2</v>
      </c>
      <c r="N19" s="3"/>
      <c r="O19" s="2">
        <v>0.58333333333333337</v>
      </c>
      <c r="P19" s="3">
        <v>421</v>
      </c>
      <c r="Q19" s="4">
        <f t="shared" si="2"/>
        <v>4.5833333333333393E-2</v>
      </c>
      <c r="R19" s="3"/>
      <c r="S19" s="4">
        <v>0.67708333333333337</v>
      </c>
      <c r="T19" s="7">
        <v>8.1</v>
      </c>
      <c r="U19">
        <v>430</v>
      </c>
      <c r="V19" s="9">
        <v>5.3</v>
      </c>
      <c r="W19" s="4">
        <f t="shared" si="3"/>
        <v>9.375E-2</v>
      </c>
      <c r="X19" s="4">
        <f t="shared" si="4"/>
        <v>0.22430555555555559</v>
      </c>
    </row>
    <row r="21" spans="1:24" x14ac:dyDescent="0.25">
      <c r="A21" s="8" t="s">
        <v>63</v>
      </c>
      <c r="B21" s="8"/>
    </row>
    <row r="22" spans="1:24" x14ac:dyDescent="0.25">
      <c r="A22" s="8" t="s">
        <v>64</v>
      </c>
      <c r="B22" s="8"/>
    </row>
    <row r="23" spans="1:24" x14ac:dyDescent="0.25">
      <c r="A23" s="8" t="s">
        <v>65</v>
      </c>
      <c r="B23" s="8"/>
    </row>
    <row r="24" spans="1:24" x14ac:dyDescent="0.25">
      <c r="A24" s="8"/>
      <c r="B24" s="8"/>
    </row>
    <row r="25" spans="1:24" x14ac:dyDescent="0.25">
      <c r="A25" s="8" t="s">
        <v>66</v>
      </c>
      <c r="B25" s="8"/>
    </row>
    <row r="26" spans="1:24" x14ac:dyDescent="0.25">
      <c r="A26" s="8" t="s">
        <v>70</v>
      </c>
      <c r="B26" s="8"/>
    </row>
    <row r="27" spans="1:24" x14ac:dyDescent="0.25">
      <c r="A27" s="8"/>
      <c r="B27" s="8" t="s">
        <v>3</v>
      </c>
      <c r="C27" t="s">
        <v>4</v>
      </c>
      <c r="D27" t="s">
        <v>69</v>
      </c>
    </row>
    <row r="28" spans="1:24" x14ac:dyDescent="0.25">
      <c r="A28" s="8" t="s">
        <v>67</v>
      </c>
      <c r="B28">
        <v>1670</v>
      </c>
      <c r="C28">
        <v>1668</v>
      </c>
      <c r="D28">
        <v>1635</v>
      </c>
    </row>
    <row r="29" spans="1:24" x14ac:dyDescent="0.25">
      <c r="A29" s="8" t="s">
        <v>68</v>
      </c>
      <c r="B29">
        <v>1938</v>
      </c>
      <c r="C29">
        <v>1933</v>
      </c>
      <c r="D29">
        <v>1904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55"/>
  <sheetViews>
    <sheetView workbookViewId="0">
      <pane ySplit="4" topLeftCell="A5" activePane="bottomLeft" state="frozen"/>
      <selection pane="bottomLeft" activeCell="Z5" sqref="Z5"/>
    </sheetView>
  </sheetViews>
  <sheetFormatPr defaultRowHeight="15" x14ac:dyDescent="0.25"/>
  <cols>
    <col min="1" max="1" width="12.85546875" bestFit="1" customWidth="1"/>
  </cols>
  <sheetData>
    <row r="2" spans="1:30" x14ac:dyDescent="0.25">
      <c r="C2" t="s">
        <v>0</v>
      </c>
      <c r="G2" t="s">
        <v>1</v>
      </c>
      <c r="K2" t="s">
        <v>2</v>
      </c>
      <c r="O2" t="s">
        <v>3</v>
      </c>
      <c r="S2" t="s">
        <v>4</v>
      </c>
    </row>
    <row r="3" spans="1:30" x14ac:dyDescent="0.25">
      <c r="A3" s="1" t="s">
        <v>5</v>
      </c>
      <c r="C3" t="s">
        <v>6</v>
      </c>
      <c r="D3" t="s">
        <v>7</v>
      </c>
      <c r="E3" t="s">
        <v>8</v>
      </c>
      <c r="G3" t="s">
        <v>6</v>
      </c>
      <c r="H3" t="s">
        <v>8</v>
      </c>
      <c r="I3" t="s">
        <v>41</v>
      </c>
      <c r="K3" t="s">
        <v>6</v>
      </c>
      <c r="L3" t="s">
        <v>8</v>
      </c>
      <c r="M3" t="s">
        <v>41</v>
      </c>
      <c r="O3" t="s">
        <v>6</v>
      </c>
      <c r="P3" t="s">
        <v>8</v>
      </c>
      <c r="Q3" t="s">
        <v>41</v>
      </c>
      <c r="S3" t="s">
        <v>6</v>
      </c>
      <c r="T3" t="s">
        <v>7</v>
      </c>
      <c r="U3" t="s">
        <v>8</v>
      </c>
      <c r="V3" t="s">
        <v>9</v>
      </c>
      <c r="W3" t="s">
        <v>41</v>
      </c>
      <c r="X3" t="s">
        <v>44</v>
      </c>
      <c r="Z3" t="s">
        <v>41</v>
      </c>
    </row>
    <row r="4" spans="1:30" x14ac:dyDescent="0.25">
      <c r="E4" t="s">
        <v>10</v>
      </c>
      <c r="H4" t="s">
        <v>10</v>
      </c>
      <c r="L4" t="s">
        <v>10</v>
      </c>
      <c r="P4" t="s">
        <v>10</v>
      </c>
      <c r="U4" t="s">
        <v>10</v>
      </c>
      <c r="Z4">
        <v>0</v>
      </c>
      <c r="AA4">
        <v>71</v>
      </c>
      <c r="AB4">
        <v>136</v>
      </c>
      <c r="AC4">
        <v>204</v>
      </c>
      <c r="AD4">
        <v>312</v>
      </c>
    </row>
    <row r="5" spans="1:30" x14ac:dyDescent="0.25">
      <c r="A5" s="6" t="s">
        <v>26</v>
      </c>
      <c r="C5" s="4">
        <v>0.40902777777777777</v>
      </c>
      <c r="D5" s="7">
        <v>8.06</v>
      </c>
      <c r="E5">
        <v>455</v>
      </c>
      <c r="G5" s="4">
        <v>0.47847222222222219</v>
      </c>
      <c r="H5" s="3">
        <v>426</v>
      </c>
      <c r="I5" s="4">
        <f>G5-C5</f>
        <v>6.944444444444442E-2</v>
      </c>
      <c r="J5" s="3"/>
      <c r="K5" s="2">
        <v>0.53194444444444444</v>
      </c>
      <c r="L5" s="3">
        <v>422</v>
      </c>
      <c r="M5" s="4">
        <f>K5-G5</f>
        <v>5.3472222222222254E-2</v>
      </c>
      <c r="N5" s="3"/>
      <c r="O5" s="2">
        <v>0.57638888888888895</v>
      </c>
      <c r="P5" s="3">
        <v>432</v>
      </c>
      <c r="Q5" s="4">
        <f>O5-K5</f>
        <v>4.4444444444444509E-2</v>
      </c>
      <c r="R5" s="3"/>
      <c r="S5" s="4">
        <v>0.62569444444444444</v>
      </c>
      <c r="T5" s="7">
        <v>8.0399999999999991</v>
      </c>
      <c r="U5">
        <v>436</v>
      </c>
      <c r="V5">
        <v>4.2</v>
      </c>
      <c r="W5" s="4">
        <f>S5-O5</f>
        <v>4.9305555555555491E-2</v>
      </c>
      <c r="X5" s="4">
        <f>S5-C5</f>
        <v>0.21666666666666667</v>
      </c>
      <c r="Z5">
        <v>455</v>
      </c>
      <c r="AA5" s="3">
        <v>426</v>
      </c>
      <c r="AB5" s="3">
        <v>422</v>
      </c>
      <c r="AC5" s="3">
        <v>432</v>
      </c>
      <c r="AD5">
        <v>436</v>
      </c>
    </row>
    <row r="6" spans="1:30" x14ac:dyDescent="0.25">
      <c r="A6" s="5" t="s">
        <v>27</v>
      </c>
      <c r="C6" s="4">
        <v>0.41666666666666669</v>
      </c>
      <c r="D6" s="7">
        <v>8.19</v>
      </c>
      <c r="E6">
        <v>452</v>
      </c>
      <c r="G6" s="4">
        <v>0.47986111111111113</v>
      </c>
      <c r="H6" s="3">
        <v>436</v>
      </c>
      <c r="I6" s="4">
        <f t="shared" ref="I6:I18" si="0">G6-C6</f>
        <v>6.3194444444444442E-2</v>
      </c>
      <c r="J6" s="3"/>
      <c r="K6" s="2">
        <v>0.53333333333333333</v>
      </c>
      <c r="L6" s="3">
        <v>444</v>
      </c>
      <c r="M6" s="4">
        <f t="shared" ref="M6:M19" si="1">K6-G6</f>
        <v>5.3472222222222199E-2</v>
      </c>
      <c r="N6" s="3"/>
      <c r="O6" s="2">
        <v>0.57777777777777783</v>
      </c>
      <c r="P6" s="3">
        <v>455</v>
      </c>
      <c r="Q6" s="4">
        <f t="shared" ref="Q6:Q19" si="2">O6-K6</f>
        <v>4.4444444444444509E-2</v>
      </c>
      <c r="R6" s="3"/>
      <c r="S6" s="4">
        <v>0.62708333333333333</v>
      </c>
      <c r="T6" s="7">
        <v>8.11</v>
      </c>
      <c r="U6">
        <v>466</v>
      </c>
      <c r="V6">
        <v>4.2</v>
      </c>
      <c r="W6" s="4">
        <f t="shared" ref="W6:W19" si="3">S6-O6</f>
        <v>4.9305555555555491E-2</v>
      </c>
      <c r="X6" s="4">
        <f t="shared" ref="X6:X19" si="4">S6-C6</f>
        <v>0.21041666666666664</v>
      </c>
      <c r="Z6">
        <v>452</v>
      </c>
      <c r="AA6" s="3">
        <v>436</v>
      </c>
      <c r="AB6" s="3">
        <v>444</v>
      </c>
      <c r="AC6" s="3">
        <v>455</v>
      </c>
      <c r="AD6">
        <v>466</v>
      </c>
    </row>
    <row r="7" spans="1:30" x14ac:dyDescent="0.25">
      <c r="A7" s="5" t="s">
        <v>28</v>
      </c>
      <c r="C7" s="4">
        <v>0.4201388888888889</v>
      </c>
      <c r="D7" s="7">
        <v>8.11</v>
      </c>
      <c r="E7">
        <v>425</v>
      </c>
      <c r="G7" s="4">
        <v>0.48125000000000001</v>
      </c>
      <c r="H7" s="3">
        <v>427</v>
      </c>
      <c r="I7" s="4">
        <f t="shared" si="0"/>
        <v>6.1111111111111116E-2</v>
      </c>
      <c r="J7" s="3"/>
      <c r="K7" s="2">
        <v>0.53472222222222221</v>
      </c>
      <c r="L7" s="3">
        <v>430</v>
      </c>
      <c r="M7" s="4">
        <f t="shared" si="1"/>
        <v>5.3472222222222199E-2</v>
      </c>
      <c r="N7" s="3"/>
      <c r="O7" s="2">
        <v>0.57916666666666672</v>
      </c>
      <c r="P7" s="3">
        <v>439</v>
      </c>
      <c r="Q7" s="4">
        <f t="shared" si="2"/>
        <v>4.4444444444444509E-2</v>
      </c>
      <c r="R7" s="3"/>
      <c r="S7" s="4">
        <v>0.62847222222222221</v>
      </c>
      <c r="T7" s="7">
        <v>8.09</v>
      </c>
      <c r="U7">
        <v>451</v>
      </c>
      <c r="V7">
        <v>4.2</v>
      </c>
      <c r="W7" s="4">
        <f t="shared" si="3"/>
        <v>4.9305555555555491E-2</v>
      </c>
      <c r="X7" s="4">
        <f t="shared" si="4"/>
        <v>0.20833333333333331</v>
      </c>
      <c r="Z7">
        <v>425</v>
      </c>
      <c r="AA7" s="3">
        <v>427</v>
      </c>
      <c r="AB7" s="3">
        <v>430</v>
      </c>
      <c r="AC7" s="3">
        <v>439</v>
      </c>
      <c r="AD7">
        <v>451</v>
      </c>
    </row>
    <row r="8" spans="1:30" x14ac:dyDescent="0.25">
      <c r="A8" s="5" t="s">
        <v>29</v>
      </c>
      <c r="C8" s="4">
        <v>0.42430555555555555</v>
      </c>
      <c r="D8" s="7">
        <v>8.18</v>
      </c>
      <c r="E8">
        <v>423</v>
      </c>
      <c r="G8" s="4">
        <v>0.48194444444444445</v>
      </c>
      <c r="H8" s="3">
        <v>417</v>
      </c>
      <c r="I8" s="4">
        <f t="shared" si="0"/>
        <v>5.7638888888888906E-2</v>
      </c>
      <c r="J8" s="3"/>
      <c r="K8" s="2">
        <v>0.53611111111111109</v>
      </c>
      <c r="L8" s="3">
        <v>421</v>
      </c>
      <c r="M8" s="4">
        <f t="shared" si="1"/>
        <v>5.4166666666666641E-2</v>
      </c>
      <c r="N8" s="3"/>
      <c r="O8" s="2">
        <v>0.57986111111111105</v>
      </c>
      <c r="P8" s="3">
        <v>425</v>
      </c>
      <c r="Q8" s="4">
        <f t="shared" si="2"/>
        <v>4.3749999999999956E-2</v>
      </c>
      <c r="R8" s="3"/>
      <c r="S8" s="4">
        <v>0.62986111111111109</v>
      </c>
      <c r="T8" s="7">
        <v>8.11</v>
      </c>
      <c r="U8">
        <v>432</v>
      </c>
      <c r="V8">
        <v>4.8</v>
      </c>
      <c r="W8" s="4">
        <f t="shared" si="3"/>
        <v>5.0000000000000044E-2</v>
      </c>
      <c r="X8" s="4">
        <f t="shared" si="4"/>
        <v>0.20555555555555555</v>
      </c>
      <c r="Z8">
        <v>423</v>
      </c>
      <c r="AA8" s="3">
        <v>417</v>
      </c>
      <c r="AB8" s="3">
        <v>421</v>
      </c>
      <c r="AC8" s="3">
        <v>425</v>
      </c>
      <c r="AD8">
        <v>432</v>
      </c>
    </row>
    <row r="9" spans="1:30" x14ac:dyDescent="0.25">
      <c r="A9" s="1" t="s">
        <v>30</v>
      </c>
      <c r="C9" s="4">
        <v>0.42777777777777781</v>
      </c>
      <c r="D9" s="7">
        <v>8.15</v>
      </c>
      <c r="E9">
        <v>465</v>
      </c>
      <c r="G9" s="4">
        <v>0.48333333333333334</v>
      </c>
      <c r="H9" s="3">
        <v>425</v>
      </c>
      <c r="I9" s="4">
        <f t="shared" si="0"/>
        <v>5.5555555555555525E-2</v>
      </c>
      <c r="J9" s="3"/>
      <c r="K9" s="2">
        <v>0.53749999999999998</v>
      </c>
      <c r="L9" s="3">
        <v>434</v>
      </c>
      <c r="M9" s="4">
        <f t="shared" si="1"/>
        <v>5.4166666666666641E-2</v>
      </c>
      <c r="N9" s="3"/>
      <c r="O9" s="2">
        <v>0.58124999999999993</v>
      </c>
      <c r="P9" s="3">
        <v>436</v>
      </c>
      <c r="Q9" s="4">
        <f t="shared" si="2"/>
        <v>4.3749999999999956E-2</v>
      </c>
      <c r="R9" s="3"/>
      <c r="S9" s="4">
        <v>0.63194444444444442</v>
      </c>
      <c r="T9" s="7">
        <v>8.1300000000000008</v>
      </c>
      <c r="U9">
        <v>455</v>
      </c>
      <c r="V9">
        <v>4.2</v>
      </c>
      <c r="W9" s="4">
        <f t="shared" si="3"/>
        <v>5.0694444444444486E-2</v>
      </c>
      <c r="X9" s="4">
        <f t="shared" si="4"/>
        <v>0.20416666666666661</v>
      </c>
      <c r="Z9">
        <v>465</v>
      </c>
      <c r="AA9" s="3">
        <v>425</v>
      </c>
      <c r="AB9" s="3">
        <v>434</v>
      </c>
      <c r="AC9" s="3">
        <v>436</v>
      </c>
      <c r="AD9">
        <v>455</v>
      </c>
    </row>
    <row r="10" spans="1:30" x14ac:dyDescent="0.25">
      <c r="A10" s="5" t="s">
        <v>31</v>
      </c>
      <c r="C10" s="4">
        <v>0.43194444444444446</v>
      </c>
      <c r="D10" s="7">
        <v>8.11</v>
      </c>
      <c r="E10">
        <v>443</v>
      </c>
      <c r="G10" s="4">
        <v>0.48472222222222222</v>
      </c>
      <c r="H10" s="3">
        <v>423</v>
      </c>
      <c r="I10" s="4">
        <f t="shared" si="0"/>
        <v>5.2777777777777757E-2</v>
      </c>
      <c r="J10" s="3"/>
      <c r="K10" s="2">
        <v>0.53888888888888886</v>
      </c>
      <c r="L10" s="3">
        <v>441</v>
      </c>
      <c r="M10" s="4">
        <f t="shared" si="1"/>
        <v>5.4166666666666641E-2</v>
      </c>
      <c r="N10" s="3"/>
      <c r="O10" s="2">
        <v>0.58263888888888882</v>
      </c>
      <c r="P10" s="3">
        <v>440</v>
      </c>
      <c r="Q10" s="4">
        <f t="shared" si="2"/>
        <v>4.3749999999999956E-2</v>
      </c>
      <c r="R10" s="3"/>
      <c r="S10" s="4">
        <v>0.63263888888888886</v>
      </c>
      <c r="T10" s="7">
        <v>8.08</v>
      </c>
      <c r="U10">
        <v>440</v>
      </c>
      <c r="V10">
        <v>4.4000000000000004</v>
      </c>
      <c r="W10" s="4">
        <f t="shared" si="3"/>
        <v>5.0000000000000044E-2</v>
      </c>
      <c r="X10" s="4">
        <f t="shared" si="4"/>
        <v>0.2006944444444444</v>
      </c>
      <c r="Z10">
        <v>443</v>
      </c>
      <c r="AA10" s="3">
        <v>423</v>
      </c>
      <c r="AB10" s="3">
        <v>441</v>
      </c>
      <c r="AC10" s="3">
        <v>440</v>
      </c>
      <c r="AD10">
        <v>440</v>
      </c>
    </row>
    <row r="11" spans="1:30" x14ac:dyDescent="0.25">
      <c r="A11" s="1" t="s">
        <v>32</v>
      </c>
      <c r="C11" s="4">
        <v>0.4381944444444445</v>
      </c>
      <c r="D11" s="7">
        <v>8.19</v>
      </c>
      <c r="E11">
        <v>491</v>
      </c>
      <c r="G11" s="4">
        <v>0.4861111111111111</v>
      </c>
      <c r="H11" s="3">
        <v>418</v>
      </c>
      <c r="I11" s="4">
        <f t="shared" si="0"/>
        <v>4.7916666666666607E-2</v>
      </c>
      <c r="J11" s="3"/>
      <c r="K11" s="2">
        <v>0.54027777777777775</v>
      </c>
      <c r="L11" s="3">
        <v>421</v>
      </c>
      <c r="M11" s="4">
        <f t="shared" si="1"/>
        <v>5.4166666666666641E-2</v>
      </c>
      <c r="N11" s="3"/>
      <c r="O11" s="2">
        <v>0.58402777777777781</v>
      </c>
      <c r="P11" s="3">
        <v>421</v>
      </c>
      <c r="Q11" s="4">
        <f t="shared" si="2"/>
        <v>4.3750000000000067E-2</v>
      </c>
      <c r="R11" s="3"/>
      <c r="S11" s="4">
        <v>0.63402777777777775</v>
      </c>
      <c r="T11" s="7">
        <v>8.14</v>
      </c>
      <c r="U11">
        <v>423</v>
      </c>
      <c r="V11">
        <v>4.4000000000000004</v>
      </c>
      <c r="W11" s="4">
        <f t="shared" si="3"/>
        <v>4.9999999999999933E-2</v>
      </c>
      <c r="X11" s="4">
        <f t="shared" si="4"/>
        <v>0.19583333333333325</v>
      </c>
      <c r="Z11">
        <v>491</v>
      </c>
      <c r="AA11" s="3">
        <v>418</v>
      </c>
      <c r="AB11" s="3">
        <v>421</v>
      </c>
      <c r="AC11" s="3">
        <v>421</v>
      </c>
      <c r="AD11">
        <v>423</v>
      </c>
    </row>
    <row r="12" spans="1:30" x14ac:dyDescent="0.25">
      <c r="A12" s="5" t="s">
        <v>33</v>
      </c>
      <c r="C12" s="4">
        <v>0.44236111111111115</v>
      </c>
      <c r="D12" s="7">
        <v>8.24</v>
      </c>
      <c r="E12">
        <v>420</v>
      </c>
      <c r="G12" s="4">
        <v>0.48749999999999999</v>
      </c>
      <c r="H12" s="3">
        <v>425</v>
      </c>
      <c r="I12" s="4">
        <f t="shared" si="0"/>
        <v>4.513888888888884E-2</v>
      </c>
      <c r="J12" s="3"/>
      <c r="K12" s="2">
        <v>0.54166666666666663</v>
      </c>
      <c r="L12" s="3">
        <v>437</v>
      </c>
      <c r="M12" s="4">
        <f t="shared" si="1"/>
        <v>5.4166666666666641E-2</v>
      </c>
      <c r="N12" s="3"/>
      <c r="O12" s="2">
        <v>0.5854166666666667</v>
      </c>
      <c r="P12" s="3">
        <v>448</v>
      </c>
      <c r="Q12" s="4">
        <f t="shared" si="2"/>
        <v>4.3750000000000067E-2</v>
      </c>
      <c r="R12" s="3"/>
      <c r="S12" s="4">
        <v>0.67986111111111114</v>
      </c>
      <c r="T12" s="7">
        <v>8.1300000000000008</v>
      </c>
      <c r="U12">
        <v>465</v>
      </c>
      <c r="V12">
        <v>4.2</v>
      </c>
      <c r="W12" s="4">
        <f>S12-O12</f>
        <v>9.4444444444444442E-2</v>
      </c>
      <c r="X12" s="4">
        <f t="shared" si="4"/>
        <v>0.23749999999999999</v>
      </c>
      <c r="Z12">
        <v>420</v>
      </c>
      <c r="AA12" s="3">
        <v>425</v>
      </c>
      <c r="AB12" s="3">
        <v>437</v>
      </c>
      <c r="AC12" s="3">
        <v>448</v>
      </c>
      <c r="AD12">
        <v>465</v>
      </c>
    </row>
    <row r="13" spans="1:30" x14ac:dyDescent="0.25">
      <c r="A13" s="5" t="s">
        <v>34</v>
      </c>
      <c r="C13" s="4">
        <v>0.44513888888888892</v>
      </c>
      <c r="D13" s="7">
        <v>8.18</v>
      </c>
      <c r="E13">
        <v>434</v>
      </c>
      <c r="G13" s="4">
        <v>0.48888888888888887</v>
      </c>
      <c r="H13" s="3">
        <v>416</v>
      </c>
      <c r="I13" s="4">
        <f t="shared" si="0"/>
        <v>4.3749999999999956E-2</v>
      </c>
      <c r="K13" s="2">
        <v>0.54236111111111118</v>
      </c>
      <c r="L13" s="3">
        <v>417</v>
      </c>
      <c r="M13" s="4">
        <f t="shared" si="1"/>
        <v>5.347222222222231E-2</v>
      </c>
      <c r="N13" s="3"/>
      <c r="O13" s="2">
        <v>0.58680555555555558</v>
      </c>
      <c r="P13" s="3">
        <v>431</v>
      </c>
      <c r="Q13" s="4">
        <f t="shared" si="2"/>
        <v>4.4444444444444398E-2</v>
      </c>
      <c r="R13" s="3"/>
      <c r="S13" s="4">
        <v>0.68055555555555547</v>
      </c>
      <c r="T13" s="7">
        <v>8.14</v>
      </c>
      <c r="U13">
        <v>434</v>
      </c>
      <c r="V13">
        <v>4.3</v>
      </c>
      <c r="W13" s="4">
        <f t="shared" si="3"/>
        <v>9.3749999999999889E-2</v>
      </c>
      <c r="X13" s="4">
        <f t="shared" si="4"/>
        <v>0.23541666666666655</v>
      </c>
      <c r="Z13">
        <v>434</v>
      </c>
      <c r="AA13" s="3">
        <v>416</v>
      </c>
      <c r="AB13" s="3">
        <v>417</v>
      </c>
      <c r="AC13" s="3">
        <v>431</v>
      </c>
      <c r="AD13">
        <v>434</v>
      </c>
    </row>
    <row r="14" spans="1:30" x14ac:dyDescent="0.25">
      <c r="A14" s="5" t="s">
        <v>35</v>
      </c>
      <c r="C14" s="4">
        <v>0.4513888888888889</v>
      </c>
      <c r="D14" s="7">
        <v>8.23</v>
      </c>
      <c r="E14">
        <v>476</v>
      </c>
      <c r="G14" s="4">
        <v>0.49027777777777781</v>
      </c>
      <c r="H14" s="3">
        <v>422</v>
      </c>
      <c r="I14" s="4">
        <f t="shared" si="0"/>
        <v>3.8888888888888917E-2</v>
      </c>
      <c r="J14" s="3"/>
      <c r="K14" s="2">
        <v>0.54375000000000007</v>
      </c>
      <c r="L14" s="3">
        <v>441</v>
      </c>
      <c r="M14" s="4">
        <f t="shared" si="1"/>
        <v>5.3472222222222254E-2</v>
      </c>
      <c r="N14" s="3"/>
      <c r="O14" s="2">
        <v>0.58819444444444446</v>
      </c>
      <c r="P14" s="3">
        <v>468</v>
      </c>
      <c r="Q14" s="4">
        <f t="shared" si="2"/>
        <v>4.4444444444444398E-2</v>
      </c>
      <c r="R14" s="3"/>
      <c r="S14" s="4">
        <v>0.68194444444444446</v>
      </c>
      <c r="T14" s="7">
        <v>8.14</v>
      </c>
      <c r="U14">
        <v>483</v>
      </c>
      <c r="V14">
        <v>5.0999999999999996</v>
      </c>
      <c r="W14" s="4">
        <f t="shared" si="3"/>
        <v>9.375E-2</v>
      </c>
      <c r="X14" s="4">
        <f t="shared" si="4"/>
        <v>0.23055555555555557</v>
      </c>
      <c r="Z14">
        <v>476</v>
      </c>
      <c r="AA14" s="3">
        <v>422</v>
      </c>
      <c r="AB14" s="3">
        <v>441</v>
      </c>
      <c r="AC14" s="3">
        <v>468</v>
      </c>
      <c r="AD14">
        <v>483</v>
      </c>
    </row>
    <row r="15" spans="1:30" x14ac:dyDescent="0.25">
      <c r="A15" s="1" t="s">
        <v>36</v>
      </c>
      <c r="C15" s="4">
        <v>0.4548611111111111</v>
      </c>
      <c r="D15" s="7">
        <v>8.23</v>
      </c>
      <c r="E15">
        <v>416</v>
      </c>
      <c r="G15" s="4">
        <v>0.50277777777777777</v>
      </c>
      <c r="H15" s="3">
        <v>420</v>
      </c>
      <c r="I15" s="4">
        <f t="shared" si="0"/>
        <v>4.7916666666666663E-2</v>
      </c>
      <c r="J15" s="3"/>
      <c r="K15" s="2">
        <v>0.54513888888888895</v>
      </c>
      <c r="L15" s="3">
        <v>428</v>
      </c>
      <c r="M15" s="4">
        <f t="shared" si="1"/>
        <v>4.2361111111111183E-2</v>
      </c>
      <c r="N15" s="3"/>
      <c r="O15" s="2">
        <v>0.58958333333333335</v>
      </c>
      <c r="P15" s="3">
        <v>438</v>
      </c>
      <c r="Q15" s="4">
        <f t="shared" si="2"/>
        <v>4.4444444444444398E-2</v>
      </c>
      <c r="R15" s="3"/>
      <c r="S15" s="4">
        <v>0.68333333333333324</v>
      </c>
      <c r="T15" s="7">
        <v>8.17</v>
      </c>
      <c r="U15">
        <v>449</v>
      </c>
      <c r="V15">
        <v>4.5999999999999996</v>
      </c>
      <c r="W15" s="4">
        <f t="shared" si="3"/>
        <v>9.3749999999999889E-2</v>
      </c>
      <c r="X15" s="4">
        <f t="shared" si="4"/>
        <v>0.22847222222222213</v>
      </c>
      <c r="Z15">
        <v>416</v>
      </c>
      <c r="AA15" s="3">
        <v>420</v>
      </c>
      <c r="AB15" s="3">
        <v>428</v>
      </c>
      <c r="AC15" s="3">
        <v>438</v>
      </c>
      <c r="AD15">
        <v>449</v>
      </c>
    </row>
    <row r="16" spans="1:30" x14ac:dyDescent="0.25">
      <c r="A16" s="1" t="s">
        <v>37</v>
      </c>
      <c r="C16" s="4">
        <v>0.45833333333333331</v>
      </c>
      <c r="D16" s="7">
        <v>8.24</v>
      </c>
      <c r="E16">
        <v>405</v>
      </c>
      <c r="G16" s="4">
        <v>0.50486111111111109</v>
      </c>
      <c r="H16" s="3">
        <v>412</v>
      </c>
      <c r="I16" s="4">
        <f t="shared" si="0"/>
        <v>4.6527777777777779E-2</v>
      </c>
      <c r="J16" s="3"/>
      <c r="K16" s="2">
        <v>0.54652777777777783</v>
      </c>
      <c r="L16" s="3">
        <v>413</v>
      </c>
      <c r="M16" s="4">
        <f t="shared" si="1"/>
        <v>4.1666666666666741E-2</v>
      </c>
      <c r="N16" s="3"/>
      <c r="O16" s="2">
        <v>0.59097222222222223</v>
      </c>
      <c r="P16" s="3">
        <v>413</v>
      </c>
      <c r="Q16" s="4">
        <f t="shared" si="2"/>
        <v>4.4444444444444398E-2</v>
      </c>
      <c r="R16" s="3"/>
      <c r="S16" s="4">
        <v>0.68472222222222223</v>
      </c>
      <c r="T16" s="7">
        <v>8.1999999999999993</v>
      </c>
      <c r="U16">
        <v>421</v>
      </c>
      <c r="V16">
        <v>4.0999999999999996</v>
      </c>
      <c r="W16" s="4">
        <f t="shared" si="3"/>
        <v>9.375E-2</v>
      </c>
      <c r="X16" s="4">
        <f t="shared" si="4"/>
        <v>0.22638888888888892</v>
      </c>
      <c r="Z16">
        <v>405</v>
      </c>
      <c r="AA16" s="3">
        <v>412</v>
      </c>
      <c r="AB16" s="3">
        <v>413</v>
      </c>
      <c r="AC16" s="3">
        <v>413</v>
      </c>
      <c r="AD16">
        <v>421</v>
      </c>
    </row>
    <row r="17" spans="1:30" x14ac:dyDescent="0.25">
      <c r="A17" s="1" t="s">
        <v>38</v>
      </c>
      <c r="C17" s="4">
        <v>0.46527777777777773</v>
      </c>
      <c r="D17" s="7">
        <v>8.2200000000000006</v>
      </c>
      <c r="E17">
        <v>406</v>
      </c>
      <c r="G17" s="4">
        <v>0.50555555555555554</v>
      </c>
      <c r="H17" s="3">
        <v>413</v>
      </c>
      <c r="I17" s="4">
        <f t="shared" si="0"/>
        <v>4.0277777777777801E-2</v>
      </c>
      <c r="J17" s="3"/>
      <c r="K17" s="2">
        <v>0.54791666666666672</v>
      </c>
      <c r="L17" s="3">
        <v>418</v>
      </c>
      <c r="M17" s="4">
        <f t="shared" si="1"/>
        <v>4.2361111111111183E-2</v>
      </c>
      <c r="N17" s="3"/>
      <c r="O17" s="2">
        <v>0.59236111111111112</v>
      </c>
      <c r="P17" s="3">
        <v>420</v>
      </c>
      <c r="Q17" s="4">
        <f t="shared" si="2"/>
        <v>4.4444444444444398E-2</v>
      </c>
      <c r="R17" s="3"/>
      <c r="S17" s="4">
        <v>0.68611111111111101</v>
      </c>
      <c r="T17" s="7">
        <v>8.18</v>
      </c>
      <c r="U17">
        <v>435</v>
      </c>
      <c r="V17">
        <v>4.7</v>
      </c>
      <c r="W17" s="4">
        <f t="shared" si="3"/>
        <v>9.3749999999999889E-2</v>
      </c>
      <c r="X17" s="4">
        <f t="shared" si="4"/>
        <v>0.22083333333333327</v>
      </c>
      <c r="Z17">
        <v>406</v>
      </c>
      <c r="AA17" s="3">
        <v>413</v>
      </c>
      <c r="AB17" s="3">
        <v>418</v>
      </c>
      <c r="AC17" s="3">
        <v>420</v>
      </c>
      <c r="AD17">
        <v>435</v>
      </c>
    </row>
    <row r="18" spans="1:30" x14ac:dyDescent="0.25">
      <c r="A18" s="1" t="s">
        <v>39</v>
      </c>
      <c r="C18" s="4">
        <v>0.4680555555555555</v>
      </c>
      <c r="D18" s="7">
        <v>8.1999999999999993</v>
      </c>
      <c r="E18">
        <v>407</v>
      </c>
      <c r="G18" s="4">
        <v>0.50763888888888886</v>
      </c>
      <c r="H18" s="3">
        <v>408</v>
      </c>
      <c r="I18" s="4">
        <f t="shared" si="0"/>
        <v>3.9583333333333359E-2</v>
      </c>
      <c r="J18" s="3"/>
      <c r="K18" s="2">
        <v>0.54861111111111105</v>
      </c>
      <c r="L18" s="3">
        <v>412</v>
      </c>
      <c r="M18" s="4">
        <f t="shared" si="1"/>
        <v>4.0972222222222188E-2</v>
      </c>
      <c r="N18" s="3"/>
      <c r="O18" s="2">
        <v>0.59375</v>
      </c>
      <c r="P18" s="3">
        <v>413</v>
      </c>
      <c r="Q18" s="4">
        <f t="shared" si="2"/>
        <v>4.5138888888888951E-2</v>
      </c>
      <c r="R18" s="3"/>
      <c r="S18" s="4">
        <v>0.6875</v>
      </c>
      <c r="T18" s="7">
        <v>8.16</v>
      </c>
      <c r="U18">
        <v>425</v>
      </c>
      <c r="V18">
        <v>4.5999999999999996</v>
      </c>
      <c r="W18" s="4">
        <f t="shared" si="3"/>
        <v>9.375E-2</v>
      </c>
      <c r="X18" s="4">
        <f t="shared" si="4"/>
        <v>0.2194444444444445</v>
      </c>
      <c r="Z18">
        <v>407</v>
      </c>
      <c r="AA18" s="3">
        <v>408</v>
      </c>
      <c r="AB18" s="3">
        <v>412</v>
      </c>
      <c r="AC18" s="3">
        <v>413</v>
      </c>
      <c r="AD18">
        <v>425</v>
      </c>
    </row>
    <row r="19" spans="1:30" x14ac:dyDescent="0.25">
      <c r="A19" s="5" t="s">
        <v>40</v>
      </c>
      <c r="C19" s="4">
        <v>0.47083333333333338</v>
      </c>
      <c r="D19" s="7">
        <v>8.23</v>
      </c>
      <c r="E19">
        <v>403</v>
      </c>
      <c r="G19" s="4">
        <v>0.50902777777777775</v>
      </c>
      <c r="H19" s="3">
        <v>430</v>
      </c>
      <c r="I19" s="4">
        <f>G19-C19</f>
        <v>3.8194444444444364E-2</v>
      </c>
      <c r="J19" s="3"/>
      <c r="K19" s="2">
        <v>0.54999999999999993</v>
      </c>
      <c r="L19" s="3">
        <v>460</v>
      </c>
      <c r="M19" s="4">
        <f t="shared" si="1"/>
        <v>4.0972222222222188E-2</v>
      </c>
      <c r="N19" s="3"/>
      <c r="O19" s="2">
        <v>0.59513888888888888</v>
      </c>
      <c r="P19" s="3">
        <v>484</v>
      </c>
      <c r="Q19" s="4">
        <f t="shared" si="2"/>
        <v>4.5138888888888951E-2</v>
      </c>
      <c r="R19" s="3"/>
      <c r="S19" s="4">
        <v>0.68819444444444444</v>
      </c>
      <c r="T19" s="7">
        <v>8.14</v>
      </c>
      <c r="U19">
        <v>512</v>
      </c>
      <c r="V19">
        <v>4.4000000000000004</v>
      </c>
      <c r="W19" s="4">
        <f t="shared" si="3"/>
        <v>9.3055555555555558E-2</v>
      </c>
      <c r="X19" s="4">
        <f t="shared" si="4"/>
        <v>0.21736111111111106</v>
      </c>
      <c r="Z19">
        <v>403</v>
      </c>
      <c r="AA19" s="3">
        <v>430</v>
      </c>
      <c r="AB19" s="3">
        <v>460</v>
      </c>
      <c r="AC19" s="3">
        <v>484</v>
      </c>
      <c r="AD19">
        <v>512</v>
      </c>
    </row>
    <row r="20" spans="1:30" x14ac:dyDescent="0.25">
      <c r="A20" s="5" t="s">
        <v>45</v>
      </c>
      <c r="C20" s="4">
        <v>0.41388888888888892</v>
      </c>
      <c r="D20" s="7">
        <v>8.09</v>
      </c>
      <c r="E20">
        <v>398</v>
      </c>
      <c r="G20" s="4">
        <v>0.48125000000000001</v>
      </c>
      <c r="H20" s="3">
        <v>412</v>
      </c>
      <c r="I20" s="4">
        <f>G20-C20</f>
        <v>6.7361111111111094E-2</v>
      </c>
      <c r="J20" s="3"/>
      <c r="K20" s="2">
        <v>0.53263888888888888</v>
      </c>
      <c r="L20" s="3">
        <v>420</v>
      </c>
      <c r="M20" s="4">
        <f>K20-G20</f>
        <v>5.1388888888888873E-2</v>
      </c>
      <c r="N20" s="3"/>
      <c r="O20" s="2">
        <v>0.57847222222222217</v>
      </c>
      <c r="P20" s="3">
        <v>430</v>
      </c>
      <c r="Q20" s="4">
        <f>O20-K20</f>
        <v>4.5833333333333282E-2</v>
      </c>
      <c r="R20" s="3"/>
      <c r="S20" s="4">
        <v>0.625</v>
      </c>
      <c r="T20" s="7">
        <v>8.14</v>
      </c>
      <c r="U20">
        <v>436</v>
      </c>
      <c r="V20" s="9">
        <v>4.2</v>
      </c>
      <c r="W20" s="4">
        <f>S20-O20</f>
        <v>4.6527777777777835E-2</v>
      </c>
      <c r="X20" s="4">
        <f>S20-C20</f>
        <v>0.21111111111111108</v>
      </c>
      <c r="Z20">
        <v>398</v>
      </c>
      <c r="AA20" s="3">
        <v>412</v>
      </c>
      <c r="AB20" s="3">
        <v>420</v>
      </c>
      <c r="AC20" s="3">
        <v>430</v>
      </c>
      <c r="AD20">
        <v>436</v>
      </c>
    </row>
    <row r="21" spans="1:30" x14ac:dyDescent="0.25">
      <c r="A21" s="1" t="s">
        <v>46</v>
      </c>
      <c r="C21" s="4">
        <v>0.4236111111111111</v>
      </c>
      <c r="D21" s="7">
        <v>8.1199999999999992</v>
      </c>
      <c r="E21">
        <v>397</v>
      </c>
      <c r="G21" s="4">
        <v>0.4861111111111111</v>
      </c>
      <c r="H21" s="3">
        <v>401</v>
      </c>
      <c r="I21" s="4">
        <f t="shared" ref="I21:I34" si="5">G21-C21</f>
        <v>6.25E-2</v>
      </c>
      <c r="J21" s="3"/>
      <c r="K21" s="2">
        <v>0.53333333333333333</v>
      </c>
      <c r="L21" s="3">
        <v>406</v>
      </c>
      <c r="M21" s="4">
        <f t="shared" ref="M21:M34" si="6">K21-G21</f>
        <v>4.7222222222222221E-2</v>
      </c>
      <c r="N21" s="3"/>
      <c r="O21" s="2">
        <v>0.57986111111111105</v>
      </c>
      <c r="P21" s="3">
        <v>416</v>
      </c>
      <c r="Q21" s="4">
        <f t="shared" ref="Q21:Q34" si="7">O21-K21</f>
        <v>4.6527777777777724E-2</v>
      </c>
      <c r="R21" s="3"/>
      <c r="S21" s="4">
        <v>0.62847222222222221</v>
      </c>
      <c r="T21" s="7">
        <v>8.15</v>
      </c>
      <c r="U21">
        <v>423</v>
      </c>
      <c r="V21" s="9">
        <v>5</v>
      </c>
      <c r="W21" s="4">
        <f t="shared" ref="W21:W34" si="8">S21-O21</f>
        <v>4.861111111111116E-2</v>
      </c>
      <c r="X21" s="4">
        <f t="shared" ref="X21:X34" si="9">S21-C21</f>
        <v>0.2048611111111111</v>
      </c>
      <c r="Z21">
        <v>397</v>
      </c>
      <c r="AA21" s="3">
        <v>401</v>
      </c>
      <c r="AB21" s="3">
        <v>406</v>
      </c>
      <c r="AC21" s="3">
        <v>416</v>
      </c>
      <c r="AD21">
        <v>423</v>
      </c>
    </row>
    <row r="22" spans="1:30" x14ac:dyDescent="0.25">
      <c r="A22" s="1" t="s">
        <v>47</v>
      </c>
      <c r="C22" s="4">
        <v>0.4291666666666667</v>
      </c>
      <c r="D22" s="7">
        <v>8.18</v>
      </c>
      <c r="E22">
        <v>397</v>
      </c>
      <c r="G22" s="4">
        <v>0.48680555555555555</v>
      </c>
      <c r="H22" s="3">
        <v>394</v>
      </c>
      <c r="I22" s="4">
        <f t="shared" si="5"/>
        <v>5.7638888888888851E-2</v>
      </c>
      <c r="J22" s="3"/>
      <c r="K22" s="2">
        <v>0.53402777777777777</v>
      </c>
      <c r="L22" s="3">
        <v>388</v>
      </c>
      <c r="M22" s="4">
        <f t="shared" si="6"/>
        <v>4.7222222222222221E-2</v>
      </c>
      <c r="N22" s="3"/>
      <c r="O22" s="2">
        <v>0.58124999999999993</v>
      </c>
      <c r="P22" s="3">
        <v>382</v>
      </c>
      <c r="Q22" s="4">
        <f t="shared" si="7"/>
        <v>4.7222222222222165E-2</v>
      </c>
      <c r="R22" s="3"/>
      <c r="S22" s="4">
        <v>0.63263888888888886</v>
      </c>
      <c r="T22" s="7">
        <v>8.19</v>
      </c>
      <c r="U22">
        <v>375</v>
      </c>
      <c r="V22" s="9">
        <v>4.5</v>
      </c>
      <c r="W22" s="4">
        <f t="shared" si="8"/>
        <v>5.1388888888888928E-2</v>
      </c>
      <c r="X22" s="4">
        <f t="shared" si="9"/>
        <v>0.20347222222222217</v>
      </c>
      <c r="Z22">
        <v>397</v>
      </c>
      <c r="AA22" s="3">
        <v>394</v>
      </c>
      <c r="AB22" s="3">
        <v>388</v>
      </c>
      <c r="AC22" s="3">
        <v>382</v>
      </c>
      <c r="AD22">
        <v>375</v>
      </c>
    </row>
    <row r="23" spans="1:30" x14ac:dyDescent="0.25">
      <c r="A23" s="1" t="s">
        <v>48</v>
      </c>
      <c r="C23" s="4">
        <v>0.43194444444444446</v>
      </c>
      <c r="D23" s="7">
        <v>7.98</v>
      </c>
      <c r="E23">
        <v>395</v>
      </c>
      <c r="G23" s="4">
        <v>0.48819444444444443</v>
      </c>
      <c r="H23" s="3">
        <v>390</v>
      </c>
      <c r="I23" s="4">
        <f t="shared" si="5"/>
        <v>5.6249999999999967E-2</v>
      </c>
      <c r="J23" s="3"/>
      <c r="K23" s="2">
        <v>0.53541666666666665</v>
      </c>
      <c r="L23" s="3">
        <v>384</v>
      </c>
      <c r="M23" s="4">
        <f t="shared" si="6"/>
        <v>4.7222222222222221E-2</v>
      </c>
      <c r="N23" s="3"/>
      <c r="O23" s="2">
        <v>0.58194444444444449</v>
      </c>
      <c r="P23" s="3">
        <v>376</v>
      </c>
      <c r="Q23" s="4">
        <f t="shared" si="7"/>
        <v>4.6527777777777835E-2</v>
      </c>
      <c r="R23" s="3"/>
      <c r="S23" s="4">
        <v>0.63680555555555551</v>
      </c>
      <c r="T23" s="7">
        <v>8.0500000000000007</v>
      </c>
      <c r="U23">
        <v>369</v>
      </c>
      <c r="V23" s="9">
        <v>4.5999999999999996</v>
      </c>
      <c r="W23" s="4">
        <f t="shared" si="8"/>
        <v>5.4861111111111027E-2</v>
      </c>
      <c r="X23" s="4">
        <f t="shared" si="9"/>
        <v>0.20486111111111105</v>
      </c>
      <c r="Z23">
        <v>395</v>
      </c>
      <c r="AA23" s="3">
        <v>390</v>
      </c>
      <c r="AB23" s="3">
        <v>384</v>
      </c>
      <c r="AC23" s="3">
        <v>376</v>
      </c>
      <c r="AD23">
        <v>369</v>
      </c>
    </row>
    <row r="24" spans="1:30" x14ac:dyDescent="0.25">
      <c r="A24" s="5" t="s">
        <v>49</v>
      </c>
      <c r="C24" s="4">
        <v>0.4375</v>
      </c>
      <c r="D24" s="7">
        <v>8.1300000000000008</v>
      </c>
      <c r="E24">
        <v>395</v>
      </c>
      <c r="G24" s="4">
        <v>0.48888888888888887</v>
      </c>
      <c r="H24" s="3">
        <v>404</v>
      </c>
      <c r="I24" s="4">
        <f t="shared" si="5"/>
        <v>5.1388888888888873E-2</v>
      </c>
      <c r="J24" s="3"/>
      <c r="K24" s="2">
        <v>0.53749999999999998</v>
      </c>
      <c r="L24" s="3">
        <v>440</v>
      </c>
      <c r="M24" s="4">
        <f t="shared" si="6"/>
        <v>4.8611111111111105E-2</v>
      </c>
      <c r="N24" s="3"/>
      <c r="O24" s="2">
        <v>0.58333333333333337</v>
      </c>
      <c r="P24" s="3">
        <v>433</v>
      </c>
      <c r="Q24" s="4">
        <f t="shared" si="7"/>
        <v>4.5833333333333393E-2</v>
      </c>
      <c r="R24" s="3"/>
      <c r="S24" s="4">
        <v>0.64097222222222217</v>
      </c>
      <c r="T24" s="7">
        <v>8.1199999999999992</v>
      </c>
      <c r="U24">
        <v>441</v>
      </c>
      <c r="V24" s="9">
        <v>4</v>
      </c>
      <c r="W24" s="4">
        <f t="shared" si="8"/>
        <v>5.7638888888888795E-2</v>
      </c>
      <c r="X24" s="4">
        <f t="shared" si="9"/>
        <v>0.20347222222222217</v>
      </c>
      <c r="Z24">
        <v>395</v>
      </c>
      <c r="AA24" s="3">
        <v>404</v>
      </c>
      <c r="AB24" s="3">
        <v>440</v>
      </c>
      <c r="AC24" s="3">
        <v>433</v>
      </c>
      <c r="AD24">
        <v>441</v>
      </c>
    </row>
    <row r="25" spans="1:30" x14ac:dyDescent="0.25">
      <c r="A25" s="1" t="s">
        <v>50</v>
      </c>
      <c r="C25" s="4">
        <v>0.43958333333333338</v>
      </c>
      <c r="D25" s="7">
        <v>8.19</v>
      </c>
      <c r="E25">
        <v>396</v>
      </c>
      <c r="G25" s="4">
        <v>0.48958333333333331</v>
      </c>
      <c r="H25" s="3">
        <v>400</v>
      </c>
      <c r="I25" s="4">
        <f t="shared" si="5"/>
        <v>4.9999999999999933E-2</v>
      </c>
      <c r="J25" s="3"/>
      <c r="K25" s="2">
        <v>0.53888888888888886</v>
      </c>
      <c r="L25" s="3">
        <v>408</v>
      </c>
      <c r="M25" s="4">
        <f t="shared" si="6"/>
        <v>4.9305555555555547E-2</v>
      </c>
      <c r="N25" s="3"/>
      <c r="O25" s="2">
        <v>0.58472222222222225</v>
      </c>
      <c r="P25" s="3">
        <v>418</v>
      </c>
      <c r="Q25" s="4">
        <f t="shared" si="7"/>
        <v>4.5833333333333393E-2</v>
      </c>
      <c r="R25" s="3"/>
      <c r="S25" s="4">
        <v>0.66736111111111107</v>
      </c>
      <c r="T25" s="7">
        <v>8.14</v>
      </c>
      <c r="U25">
        <v>428</v>
      </c>
      <c r="V25" s="9">
        <v>4.9000000000000004</v>
      </c>
      <c r="W25" s="4">
        <f t="shared" si="8"/>
        <v>8.2638888888888817E-2</v>
      </c>
      <c r="X25" s="4">
        <f t="shared" si="9"/>
        <v>0.22777777777777769</v>
      </c>
      <c r="Z25">
        <v>396</v>
      </c>
      <c r="AA25" s="3">
        <v>400</v>
      </c>
      <c r="AB25" s="3">
        <v>408</v>
      </c>
      <c r="AC25" s="3">
        <v>418</v>
      </c>
      <c r="AD25">
        <v>428</v>
      </c>
    </row>
    <row r="26" spans="1:30" x14ac:dyDescent="0.25">
      <c r="A26" s="1" t="s">
        <v>51</v>
      </c>
      <c r="C26" s="4">
        <v>0.44236111111111115</v>
      </c>
      <c r="D26" s="7">
        <v>7.99</v>
      </c>
      <c r="E26">
        <v>398</v>
      </c>
      <c r="G26" s="4">
        <v>0.4909722222222222</v>
      </c>
      <c r="H26" s="3">
        <v>398</v>
      </c>
      <c r="I26" s="4">
        <f t="shared" si="5"/>
        <v>4.8611111111111049E-2</v>
      </c>
      <c r="J26" s="3"/>
      <c r="K26" s="2">
        <v>0.5395833333333333</v>
      </c>
      <c r="L26" s="3">
        <v>396</v>
      </c>
      <c r="M26" s="4">
        <f t="shared" si="6"/>
        <v>4.8611111111111105E-2</v>
      </c>
      <c r="N26" s="3"/>
      <c r="O26" s="2">
        <v>0.58611111111111114</v>
      </c>
      <c r="P26" s="3">
        <v>404</v>
      </c>
      <c r="Q26" s="4">
        <f t="shared" si="7"/>
        <v>4.6527777777777835E-2</v>
      </c>
      <c r="R26" s="3"/>
      <c r="S26" s="4">
        <v>0.67083333333333339</v>
      </c>
      <c r="T26" s="7">
        <v>7.99</v>
      </c>
      <c r="U26">
        <v>401</v>
      </c>
      <c r="V26" s="9">
        <v>4.7</v>
      </c>
      <c r="W26" s="4">
        <f t="shared" si="8"/>
        <v>8.4722222222222254E-2</v>
      </c>
      <c r="X26" s="4">
        <f t="shared" si="9"/>
        <v>0.22847222222222224</v>
      </c>
      <c r="Z26">
        <v>398</v>
      </c>
      <c r="AA26" s="3">
        <v>398</v>
      </c>
      <c r="AB26" s="3">
        <v>396</v>
      </c>
      <c r="AC26" s="3">
        <v>404</v>
      </c>
      <c r="AD26">
        <v>401</v>
      </c>
    </row>
    <row r="27" spans="1:30" x14ac:dyDescent="0.25">
      <c r="A27" s="5" t="s">
        <v>52</v>
      </c>
      <c r="C27" s="4">
        <v>0.44930555555555557</v>
      </c>
      <c r="D27" s="7">
        <v>8.14</v>
      </c>
      <c r="E27">
        <v>396</v>
      </c>
      <c r="G27" s="4">
        <v>0.49236111111111108</v>
      </c>
      <c r="H27" s="3">
        <v>397</v>
      </c>
      <c r="I27" s="4">
        <f t="shared" si="5"/>
        <v>4.3055555555555514E-2</v>
      </c>
      <c r="J27" s="3"/>
      <c r="K27" s="2">
        <v>0.54166666666666663</v>
      </c>
      <c r="L27" s="3">
        <v>407</v>
      </c>
      <c r="M27" s="4">
        <f t="shared" si="6"/>
        <v>4.9305555555555547E-2</v>
      </c>
      <c r="N27" s="3"/>
      <c r="O27" s="2">
        <v>0.58680555555555558</v>
      </c>
      <c r="P27" s="3">
        <v>413</v>
      </c>
      <c r="Q27" s="4">
        <f t="shared" si="7"/>
        <v>4.5138888888888951E-2</v>
      </c>
      <c r="R27" s="3"/>
      <c r="S27" s="4">
        <v>0.67361111111111116</v>
      </c>
      <c r="T27" s="7">
        <v>8.1</v>
      </c>
      <c r="U27">
        <v>420</v>
      </c>
      <c r="V27" s="9">
        <v>4.5999999999999996</v>
      </c>
      <c r="W27" s="4">
        <f t="shared" si="8"/>
        <v>8.680555555555558E-2</v>
      </c>
      <c r="X27" s="4">
        <f t="shared" si="9"/>
        <v>0.22430555555555559</v>
      </c>
      <c r="Z27">
        <v>396</v>
      </c>
      <c r="AA27" s="3">
        <v>397</v>
      </c>
      <c r="AB27" s="3">
        <v>407</v>
      </c>
      <c r="AC27" s="3">
        <v>413</v>
      </c>
      <c r="AD27">
        <v>420</v>
      </c>
    </row>
    <row r="28" spans="1:30" x14ac:dyDescent="0.25">
      <c r="A28" s="1" t="s">
        <v>53</v>
      </c>
      <c r="C28" s="4">
        <v>0.45416666666666666</v>
      </c>
      <c r="D28" s="7">
        <v>8.1300000000000008</v>
      </c>
      <c r="E28">
        <v>396</v>
      </c>
      <c r="G28" s="4">
        <v>0.49652777777777773</v>
      </c>
      <c r="H28" s="3">
        <v>393</v>
      </c>
      <c r="I28" s="4">
        <f t="shared" si="5"/>
        <v>4.2361111111111072E-2</v>
      </c>
      <c r="K28" s="2">
        <v>0.54236111111111118</v>
      </c>
      <c r="L28" s="3">
        <v>398</v>
      </c>
      <c r="M28" s="4">
        <f t="shared" si="6"/>
        <v>4.5833333333333448E-2</v>
      </c>
      <c r="N28" s="3"/>
      <c r="O28" s="2">
        <v>0.59027777777777779</v>
      </c>
      <c r="P28" s="3">
        <v>408</v>
      </c>
      <c r="Q28" s="4">
        <f t="shared" si="7"/>
        <v>4.7916666666666607E-2</v>
      </c>
      <c r="R28" s="3"/>
      <c r="S28" s="4">
        <v>0.67708333333333337</v>
      </c>
      <c r="T28" s="7">
        <v>8.11</v>
      </c>
      <c r="U28">
        <v>425</v>
      </c>
      <c r="V28" s="9">
        <v>4.9000000000000004</v>
      </c>
      <c r="W28" s="4">
        <f t="shared" si="8"/>
        <v>8.680555555555558E-2</v>
      </c>
      <c r="X28" s="4">
        <f t="shared" si="9"/>
        <v>0.22291666666666671</v>
      </c>
      <c r="Z28">
        <v>396</v>
      </c>
      <c r="AA28" s="3">
        <v>393</v>
      </c>
      <c r="AB28" s="3">
        <v>398</v>
      </c>
      <c r="AC28" s="3">
        <v>408</v>
      </c>
      <c r="AD28">
        <v>425</v>
      </c>
    </row>
    <row r="29" spans="1:30" x14ac:dyDescent="0.25">
      <c r="A29" s="1" t="s">
        <v>54</v>
      </c>
      <c r="C29" s="4">
        <v>0.45694444444444443</v>
      </c>
      <c r="D29" s="7">
        <v>8.11</v>
      </c>
      <c r="E29">
        <v>392</v>
      </c>
      <c r="G29" s="4">
        <v>0.52638888888888891</v>
      </c>
      <c r="H29" s="3">
        <v>402</v>
      </c>
      <c r="I29" s="4">
        <f t="shared" si="5"/>
        <v>6.9444444444444475E-2</v>
      </c>
      <c r="J29" s="3"/>
      <c r="K29" s="2">
        <v>0.54375000000000007</v>
      </c>
      <c r="L29" s="3">
        <v>411</v>
      </c>
      <c r="M29" s="4">
        <f t="shared" si="6"/>
        <v>1.736111111111116E-2</v>
      </c>
      <c r="N29" s="3"/>
      <c r="O29" s="2">
        <v>0.59097222222222223</v>
      </c>
      <c r="P29" s="3">
        <v>429</v>
      </c>
      <c r="Q29" s="4">
        <f t="shared" si="7"/>
        <v>4.7222222222222165E-2</v>
      </c>
      <c r="R29" s="3"/>
      <c r="S29" s="4">
        <v>0.68055555555555547</v>
      </c>
      <c r="T29" s="7">
        <v>8.1199999999999992</v>
      </c>
      <c r="U29">
        <v>439</v>
      </c>
      <c r="V29" s="9">
        <v>4.5</v>
      </c>
      <c r="W29" s="4">
        <f t="shared" si="8"/>
        <v>8.9583333333333237E-2</v>
      </c>
      <c r="X29" s="4">
        <f t="shared" si="9"/>
        <v>0.22361111111111104</v>
      </c>
      <c r="Z29">
        <v>392</v>
      </c>
      <c r="AA29" s="3">
        <v>402</v>
      </c>
      <c r="AB29" s="3">
        <v>411</v>
      </c>
      <c r="AC29" s="3">
        <v>429</v>
      </c>
      <c r="AD29">
        <v>439</v>
      </c>
    </row>
    <row r="30" spans="1:30" x14ac:dyDescent="0.25">
      <c r="A30" s="1" t="s">
        <v>55</v>
      </c>
      <c r="C30" s="4">
        <v>0.46111111111111108</v>
      </c>
      <c r="D30" s="7">
        <v>8.18</v>
      </c>
      <c r="E30">
        <v>391</v>
      </c>
      <c r="G30" s="4">
        <v>0.51874999999999993</v>
      </c>
      <c r="H30" s="3">
        <v>405</v>
      </c>
      <c r="I30" s="4">
        <f t="shared" si="5"/>
        <v>5.7638888888888851E-2</v>
      </c>
      <c r="J30" s="3"/>
      <c r="K30" s="2">
        <v>0.54583333333333328</v>
      </c>
      <c r="L30" s="3">
        <v>399</v>
      </c>
      <c r="M30" s="4">
        <f t="shared" si="6"/>
        <v>2.7083333333333348E-2</v>
      </c>
      <c r="N30" s="3"/>
      <c r="O30" s="2">
        <v>0.6069444444444444</v>
      </c>
      <c r="P30" s="3">
        <v>408</v>
      </c>
      <c r="Q30" s="4">
        <f t="shared" si="7"/>
        <v>6.1111111111111116E-2</v>
      </c>
      <c r="R30" s="3"/>
      <c r="S30" s="4">
        <v>0.68402777777777779</v>
      </c>
      <c r="T30" s="7">
        <v>8.17</v>
      </c>
      <c r="U30">
        <v>408</v>
      </c>
      <c r="V30" s="9">
        <v>5</v>
      </c>
      <c r="W30" s="4">
        <f t="shared" si="8"/>
        <v>7.7083333333333393E-2</v>
      </c>
      <c r="X30" s="4">
        <f t="shared" si="9"/>
        <v>0.22291666666666671</v>
      </c>
      <c r="Z30">
        <v>391</v>
      </c>
      <c r="AA30" s="3">
        <v>405</v>
      </c>
      <c r="AB30" s="3">
        <v>399</v>
      </c>
      <c r="AC30" s="3">
        <v>408</v>
      </c>
      <c r="AD30">
        <v>408</v>
      </c>
    </row>
    <row r="31" spans="1:30" x14ac:dyDescent="0.25">
      <c r="A31" s="6" t="s">
        <v>56</v>
      </c>
      <c r="C31" s="4">
        <v>0.46388888888888885</v>
      </c>
      <c r="D31" s="7">
        <v>8.15</v>
      </c>
      <c r="E31">
        <v>391</v>
      </c>
      <c r="G31" s="4">
        <v>0.52013888888888882</v>
      </c>
      <c r="H31" s="3">
        <v>402</v>
      </c>
      <c r="I31" s="4">
        <f t="shared" si="5"/>
        <v>5.6249999999999967E-2</v>
      </c>
      <c r="J31" s="3"/>
      <c r="K31" s="2">
        <v>0.54722222222222217</v>
      </c>
      <c r="L31" s="3">
        <v>400</v>
      </c>
      <c r="M31" s="4">
        <f t="shared" si="6"/>
        <v>2.7083333333333348E-2</v>
      </c>
      <c r="N31" s="3"/>
      <c r="O31" s="2">
        <v>0.60833333333333328</v>
      </c>
      <c r="P31" s="3">
        <v>411</v>
      </c>
      <c r="Q31" s="4">
        <f t="shared" si="7"/>
        <v>6.1111111111111116E-2</v>
      </c>
      <c r="R31" s="3"/>
      <c r="S31" s="4">
        <v>0.6875</v>
      </c>
      <c r="T31" s="7">
        <v>8.11</v>
      </c>
      <c r="U31">
        <v>420</v>
      </c>
      <c r="V31" s="9">
        <v>4</v>
      </c>
      <c r="W31" s="4">
        <f t="shared" si="8"/>
        <v>7.9166666666666718E-2</v>
      </c>
      <c r="X31" s="4">
        <f t="shared" si="9"/>
        <v>0.22361111111111115</v>
      </c>
      <c r="Z31">
        <v>391</v>
      </c>
      <c r="AA31" s="3">
        <v>402</v>
      </c>
      <c r="AB31" s="3">
        <v>400</v>
      </c>
      <c r="AC31" s="3">
        <v>411</v>
      </c>
      <c r="AD31">
        <v>420</v>
      </c>
    </row>
    <row r="32" spans="1:30" x14ac:dyDescent="0.25">
      <c r="A32" s="5" t="s">
        <v>57</v>
      </c>
      <c r="C32" s="4">
        <v>0.46875</v>
      </c>
      <c r="D32" s="7">
        <v>8.01</v>
      </c>
      <c r="E32">
        <v>393</v>
      </c>
      <c r="G32" s="4">
        <v>0.52152777777777781</v>
      </c>
      <c r="H32" s="3">
        <v>394</v>
      </c>
      <c r="I32" s="4">
        <f t="shared" si="5"/>
        <v>5.2777777777777812E-2</v>
      </c>
      <c r="J32" s="3"/>
      <c r="K32" s="2">
        <v>0.54861111111111105</v>
      </c>
      <c r="L32" s="3">
        <v>390</v>
      </c>
      <c r="M32" s="4">
        <f t="shared" si="6"/>
        <v>2.7083333333333237E-2</v>
      </c>
      <c r="N32" s="3"/>
      <c r="O32" s="2">
        <v>0.60972222222222217</v>
      </c>
      <c r="P32" s="3">
        <v>392</v>
      </c>
      <c r="Q32" s="4">
        <f t="shared" si="7"/>
        <v>6.1111111111111116E-2</v>
      </c>
      <c r="R32" s="3"/>
      <c r="S32" s="4">
        <v>0.69097222222222221</v>
      </c>
      <c r="T32" s="7">
        <v>8.02</v>
      </c>
      <c r="U32">
        <v>393</v>
      </c>
      <c r="V32" s="9">
        <v>4.7</v>
      </c>
      <c r="W32" s="4">
        <f t="shared" si="8"/>
        <v>8.1250000000000044E-2</v>
      </c>
      <c r="X32" s="4">
        <f t="shared" si="9"/>
        <v>0.22222222222222221</v>
      </c>
      <c r="Z32">
        <v>393</v>
      </c>
      <c r="AA32" s="3">
        <v>394</v>
      </c>
      <c r="AB32" s="3">
        <v>390</v>
      </c>
      <c r="AC32" s="3">
        <v>392</v>
      </c>
      <c r="AD32">
        <v>393</v>
      </c>
    </row>
    <row r="33" spans="1:30" x14ac:dyDescent="0.25">
      <c r="A33" s="1" t="s">
        <v>58</v>
      </c>
      <c r="C33" s="4">
        <v>0.47222222222222227</v>
      </c>
      <c r="D33" s="7">
        <v>8.2100000000000009</v>
      </c>
      <c r="E33">
        <v>392</v>
      </c>
      <c r="G33" s="4">
        <v>0.52361111111111114</v>
      </c>
      <c r="H33" s="3">
        <v>399</v>
      </c>
      <c r="I33" s="4">
        <f t="shared" si="5"/>
        <v>5.1388888888888873E-2</v>
      </c>
      <c r="J33" s="3"/>
      <c r="K33" s="2">
        <v>0.54999999999999993</v>
      </c>
      <c r="L33" s="3">
        <v>397</v>
      </c>
      <c r="M33" s="4">
        <f t="shared" si="6"/>
        <v>2.6388888888888795E-2</v>
      </c>
      <c r="N33" s="3"/>
      <c r="O33" s="2">
        <v>0.61111111111111105</v>
      </c>
      <c r="P33" s="3">
        <v>399</v>
      </c>
      <c r="Q33" s="4">
        <f t="shared" si="7"/>
        <v>6.1111111111111116E-2</v>
      </c>
      <c r="R33" s="3"/>
      <c r="S33" s="4">
        <v>0.69513888888888886</v>
      </c>
      <c r="T33" s="7">
        <v>8.16</v>
      </c>
      <c r="U33">
        <v>406</v>
      </c>
      <c r="V33" s="9">
        <v>4.8</v>
      </c>
      <c r="W33" s="4">
        <f t="shared" si="8"/>
        <v>8.4027777777777812E-2</v>
      </c>
      <c r="X33" s="4">
        <f t="shared" si="9"/>
        <v>0.2229166666666666</v>
      </c>
      <c r="Z33">
        <v>392</v>
      </c>
      <c r="AA33" s="3">
        <v>399</v>
      </c>
      <c r="AB33" s="3">
        <v>397</v>
      </c>
      <c r="AC33" s="3">
        <v>399</v>
      </c>
      <c r="AD33">
        <v>406</v>
      </c>
    </row>
    <row r="34" spans="1:30" x14ac:dyDescent="0.25">
      <c r="A34" s="1" t="s">
        <v>59</v>
      </c>
      <c r="C34" s="4">
        <v>0.47500000000000003</v>
      </c>
      <c r="D34" s="7">
        <v>8.1999999999999993</v>
      </c>
      <c r="E34">
        <v>392</v>
      </c>
      <c r="G34" s="4">
        <v>0.52430555555555558</v>
      </c>
      <c r="H34" s="3">
        <v>396</v>
      </c>
      <c r="I34" s="4">
        <f t="shared" si="5"/>
        <v>4.9305555555555547E-2</v>
      </c>
      <c r="J34" s="3"/>
      <c r="K34" s="2">
        <v>0.55069444444444449</v>
      </c>
      <c r="L34" s="3">
        <v>393</v>
      </c>
      <c r="M34" s="4">
        <f t="shared" si="6"/>
        <v>2.6388888888888906E-2</v>
      </c>
      <c r="N34" s="3"/>
      <c r="O34" s="2">
        <v>0.6118055555555556</v>
      </c>
      <c r="P34" s="3">
        <v>391</v>
      </c>
      <c r="Q34" s="4">
        <f t="shared" si="7"/>
        <v>6.1111111111111116E-2</v>
      </c>
      <c r="R34" s="3"/>
      <c r="S34" s="4">
        <v>0.69861111111111107</v>
      </c>
      <c r="T34" s="7">
        <v>8.16</v>
      </c>
      <c r="U34">
        <v>396</v>
      </c>
      <c r="V34" s="9">
        <v>4.7</v>
      </c>
      <c r="W34" s="4">
        <f t="shared" si="8"/>
        <v>8.6805555555555469E-2</v>
      </c>
      <c r="X34" s="4">
        <f t="shared" si="9"/>
        <v>0.22361111111111104</v>
      </c>
      <c r="Z34">
        <v>392</v>
      </c>
      <c r="AA34" s="3">
        <v>396</v>
      </c>
      <c r="AB34" s="3">
        <v>393</v>
      </c>
      <c r="AC34" s="3">
        <v>391</v>
      </c>
      <c r="AD34">
        <v>396</v>
      </c>
    </row>
    <row r="35" spans="1:30" x14ac:dyDescent="0.25">
      <c r="A35" s="1" t="s">
        <v>11</v>
      </c>
      <c r="C35" s="4">
        <v>0.40208333333333335</v>
      </c>
      <c r="D35" s="7">
        <v>8.01</v>
      </c>
      <c r="E35">
        <v>409</v>
      </c>
      <c r="G35" s="4">
        <v>0.45833333333333331</v>
      </c>
      <c r="H35" s="3">
        <v>419</v>
      </c>
      <c r="I35" s="4">
        <f>G35-C35</f>
        <v>5.6249999999999967E-2</v>
      </c>
      <c r="J35" s="3"/>
      <c r="K35" s="2">
        <v>0.50763888888888886</v>
      </c>
      <c r="L35" s="3">
        <v>425</v>
      </c>
      <c r="M35" s="4">
        <f>K35-G35</f>
        <v>4.9305555555555547E-2</v>
      </c>
      <c r="N35" s="3"/>
      <c r="O35" s="2">
        <v>0.55347222222222225</v>
      </c>
      <c r="P35" s="3">
        <v>425</v>
      </c>
      <c r="Q35" s="4">
        <f>O35-K35</f>
        <v>4.5833333333333393E-2</v>
      </c>
      <c r="R35" s="3"/>
      <c r="S35" s="4">
        <v>0.6166666666666667</v>
      </c>
      <c r="T35" s="7">
        <v>8.02</v>
      </c>
      <c r="U35">
        <v>430</v>
      </c>
      <c r="V35" s="9">
        <v>4.5</v>
      </c>
      <c r="W35" s="4">
        <f>S35-O35</f>
        <v>6.3194444444444442E-2</v>
      </c>
      <c r="X35" s="4">
        <f>S35-C35</f>
        <v>0.21458333333333335</v>
      </c>
      <c r="Z35">
        <v>409</v>
      </c>
      <c r="AA35" s="3">
        <v>419</v>
      </c>
      <c r="AB35" s="3">
        <v>425</v>
      </c>
      <c r="AC35" s="3">
        <v>425</v>
      </c>
      <c r="AD35">
        <v>430</v>
      </c>
    </row>
    <row r="36" spans="1:30" x14ac:dyDescent="0.25">
      <c r="A36" s="5" t="s">
        <v>12</v>
      </c>
      <c r="C36" s="4">
        <v>0.4069444444444445</v>
      </c>
      <c r="D36" s="7">
        <v>8.07</v>
      </c>
      <c r="E36">
        <v>414</v>
      </c>
      <c r="G36" s="4">
        <v>0.4597222222222222</v>
      </c>
      <c r="H36" s="3">
        <v>423</v>
      </c>
      <c r="I36" s="4">
        <f t="shared" ref="I36:I49" si="10">G36-C36</f>
        <v>5.2777777777777701E-2</v>
      </c>
      <c r="J36" s="3"/>
      <c r="K36" s="2">
        <v>0.5083333333333333</v>
      </c>
      <c r="L36" s="3">
        <v>433</v>
      </c>
      <c r="M36" s="4">
        <f t="shared" ref="M36:M49" si="11">K36-G36</f>
        <v>4.8611111111111105E-2</v>
      </c>
      <c r="N36" s="3"/>
      <c r="O36" s="2">
        <v>0.5541666666666667</v>
      </c>
      <c r="P36" s="3">
        <v>436</v>
      </c>
      <c r="Q36" s="4">
        <f t="shared" ref="Q36:Q49" si="12">O36-K36</f>
        <v>4.5833333333333393E-2</v>
      </c>
      <c r="R36" s="3"/>
      <c r="S36" s="4">
        <v>0.62152777777777779</v>
      </c>
      <c r="T36" s="7">
        <v>8.07</v>
      </c>
      <c r="U36">
        <v>447</v>
      </c>
      <c r="V36" s="9">
        <v>4.5</v>
      </c>
      <c r="W36" s="4">
        <f t="shared" ref="W36:W49" si="13">S36-O36</f>
        <v>6.7361111111111094E-2</v>
      </c>
      <c r="X36" s="4">
        <f t="shared" ref="X36:X49" si="14">S36-C36</f>
        <v>0.21458333333333329</v>
      </c>
      <c r="Z36">
        <v>414</v>
      </c>
      <c r="AA36" s="3">
        <v>423</v>
      </c>
      <c r="AB36" s="3">
        <v>433</v>
      </c>
      <c r="AC36" s="3">
        <v>436</v>
      </c>
      <c r="AD36">
        <v>447</v>
      </c>
    </row>
    <row r="37" spans="1:30" x14ac:dyDescent="0.25">
      <c r="A37" s="1" t="s">
        <v>13</v>
      </c>
      <c r="C37" s="4">
        <v>0.40972222222222227</v>
      </c>
      <c r="D37" s="7">
        <v>8.09</v>
      </c>
      <c r="E37">
        <v>414</v>
      </c>
      <c r="G37" s="4">
        <v>0.4604166666666667</v>
      </c>
      <c r="H37" s="3">
        <v>421</v>
      </c>
      <c r="I37" s="4">
        <f t="shared" si="10"/>
        <v>5.0694444444444431E-2</v>
      </c>
      <c r="J37" s="3"/>
      <c r="K37" s="2">
        <v>0.50972222222222219</v>
      </c>
      <c r="L37" s="3">
        <v>431</v>
      </c>
      <c r="M37" s="4">
        <f t="shared" si="11"/>
        <v>4.9305555555555491E-2</v>
      </c>
      <c r="N37" s="3"/>
      <c r="O37" s="2">
        <v>0.55486111111111114</v>
      </c>
      <c r="P37" s="3">
        <v>432</v>
      </c>
      <c r="Q37" s="4">
        <f t="shared" si="12"/>
        <v>4.5138888888888951E-2</v>
      </c>
      <c r="R37" s="3"/>
      <c r="S37" s="4">
        <v>0.62430555555555556</v>
      </c>
      <c r="T37" s="7">
        <v>8.09</v>
      </c>
      <c r="U37">
        <v>440</v>
      </c>
      <c r="V37" s="9">
        <v>4.9000000000000004</v>
      </c>
      <c r="W37" s="4">
        <f t="shared" si="13"/>
        <v>6.944444444444442E-2</v>
      </c>
      <c r="X37" s="4">
        <f t="shared" si="14"/>
        <v>0.21458333333333329</v>
      </c>
      <c r="Z37">
        <v>414</v>
      </c>
      <c r="AA37" s="3">
        <v>421</v>
      </c>
      <c r="AB37" s="3">
        <v>431</v>
      </c>
      <c r="AC37" s="3">
        <v>432</v>
      </c>
      <c r="AD37">
        <v>440</v>
      </c>
    </row>
    <row r="38" spans="1:30" x14ac:dyDescent="0.25">
      <c r="A38" s="5" t="s">
        <v>14</v>
      </c>
      <c r="C38" s="4">
        <v>0.41319444444444442</v>
      </c>
      <c r="D38" s="7">
        <v>8.14</v>
      </c>
      <c r="E38">
        <v>417</v>
      </c>
      <c r="G38" s="4">
        <v>0.46180555555555558</v>
      </c>
      <c r="H38" s="3">
        <v>420</v>
      </c>
      <c r="I38" s="4">
        <f t="shared" si="10"/>
        <v>4.861111111111116E-2</v>
      </c>
      <c r="J38" s="3"/>
      <c r="K38" s="2">
        <v>0.51041666666666663</v>
      </c>
      <c r="L38" s="3">
        <v>425</v>
      </c>
      <c r="M38" s="4">
        <f t="shared" si="11"/>
        <v>4.8611111111111049E-2</v>
      </c>
      <c r="N38" s="3"/>
      <c r="O38" s="2">
        <v>0.55625000000000002</v>
      </c>
      <c r="P38" s="3">
        <v>424</v>
      </c>
      <c r="Q38" s="4">
        <f t="shared" si="12"/>
        <v>4.5833333333333393E-2</v>
      </c>
      <c r="R38" s="3"/>
      <c r="S38" s="4">
        <v>0.62708333333333333</v>
      </c>
      <c r="T38" s="7">
        <v>8.09</v>
      </c>
      <c r="U38">
        <v>428</v>
      </c>
      <c r="V38" s="9">
        <v>4.9000000000000004</v>
      </c>
      <c r="W38" s="4">
        <f t="shared" si="13"/>
        <v>7.0833333333333304E-2</v>
      </c>
      <c r="X38" s="4">
        <f t="shared" si="14"/>
        <v>0.21388888888888891</v>
      </c>
      <c r="Z38">
        <v>417</v>
      </c>
      <c r="AA38" s="3">
        <v>420</v>
      </c>
      <c r="AB38" s="3">
        <v>425</v>
      </c>
      <c r="AC38" s="3">
        <v>424</v>
      </c>
      <c r="AD38">
        <v>428</v>
      </c>
    </row>
    <row r="39" spans="1:30" x14ac:dyDescent="0.25">
      <c r="A39" s="1" t="s">
        <v>15</v>
      </c>
      <c r="C39" s="4">
        <v>0.41597222222222219</v>
      </c>
      <c r="D39" s="7">
        <v>8.1199999999999992</v>
      </c>
      <c r="E39">
        <v>410</v>
      </c>
      <c r="G39" s="4">
        <v>0.46249999999999997</v>
      </c>
      <c r="H39" s="3">
        <v>419</v>
      </c>
      <c r="I39" s="4">
        <f t="shared" si="10"/>
        <v>4.6527777777777779E-2</v>
      </c>
      <c r="J39" s="3"/>
      <c r="K39" s="2">
        <v>0.51180555555555551</v>
      </c>
      <c r="L39" s="3">
        <v>425</v>
      </c>
      <c r="M39" s="4">
        <f t="shared" si="11"/>
        <v>4.9305555555555547E-2</v>
      </c>
      <c r="N39" s="3"/>
      <c r="O39" s="2">
        <v>0.55694444444444446</v>
      </c>
      <c r="P39" s="3">
        <v>427</v>
      </c>
      <c r="Q39" s="4">
        <f t="shared" si="12"/>
        <v>4.5138888888888951E-2</v>
      </c>
      <c r="R39" s="3"/>
      <c r="S39" s="4">
        <v>0.63055555555555554</v>
      </c>
      <c r="T39" s="7">
        <v>8.15</v>
      </c>
      <c r="U39">
        <v>438</v>
      </c>
      <c r="V39" s="9">
        <v>4.3</v>
      </c>
      <c r="W39" s="4">
        <f t="shared" si="13"/>
        <v>7.3611111111111072E-2</v>
      </c>
      <c r="X39" s="4">
        <f t="shared" si="14"/>
        <v>0.21458333333333335</v>
      </c>
      <c r="Z39">
        <v>410</v>
      </c>
      <c r="AA39" s="3">
        <v>419</v>
      </c>
      <c r="AB39" s="3">
        <v>425</v>
      </c>
      <c r="AC39" s="3">
        <v>427</v>
      </c>
      <c r="AD39">
        <v>438</v>
      </c>
    </row>
    <row r="40" spans="1:30" x14ac:dyDescent="0.25">
      <c r="A40" s="5" t="s">
        <v>16</v>
      </c>
      <c r="C40" s="4">
        <v>0.42291666666666666</v>
      </c>
      <c r="D40" s="7">
        <v>8.14</v>
      </c>
      <c r="E40">
        <v>411</v>
      </c>
      <c r="G40" s="4">
        <v>0.46388888888888885</v>
      </c>
      <c r="H40" s="3">
        <v>411</v>
      </c>
      <c r="I40" s="4">
        <f t="shared" si="10"/>
        <v>4.0972222222222188E-2</v>
      </c>
      <c r="J40" s="3"/>
      <c r="K40" s="2">
        <v>0.51250000000000007</v>
      </c>
      <c r="L40" s="3">
        <v>413</v>
      </c>
      <c r="M40" s="4">
        <f t="shared" si="11"/>
        <v>4.8611111111111216E-2</v>
      </c>
      <c r="N40" s="3"/>
      <c r="O40" s="2">
        <v>0.55833333333333335</v>
      </c>
      <c r="P40" s="3">
        <v>410</v>
      </c>
      <c r="Q40" s="4">
        <f t="shared" si="12"/>
        <v>4.5833333333333282E-2</v>
      </c>
      <c r="R40" s="3"/>
      <c r="S40" s="4">
        <v>0.63402777777777775</v>
      </c>
      <c r="T40" s="7">
        <v>8.14</v>
      </c>
      <c r="U40">
        <v>414</v>
      </c>
      <c r="V40" s="9">
        <v>4.8</v>
      </c>
      <c r="W40" s="4">
        <f t="shared" si="13"/>
        <v>7.5694444444444398E-2</v>
      </c>
      <c r="X40" s="4">
        <f t="shared" si="14"/>
        <v>0.21111111111111108</v>
      </c>
      <c r="Z40">
        <v>411</v>
      </c>
      <c r="AA40" s="3">
        <v>411</v>
      </c>
      <c r="AB40" s="3">
        <v>413</v>
      </c>
      <c r="AC40" s="3">
        <v>410</v>
      </c>
      <c r="AD40">
        <v>414</v>
      </c>
    </row>
    <row r="41" spans="1:30" x14ac:dyDescent="0.25">
      <c r="A41" s="1" t="s">
        <v>17</v>
      </c>
      <c r="C41" s="4">
        <v>0.42638888888888887</v>
      </c>
      <c r="D41" s="7">
        <v>8.18</v>
      </c>
      <c r="E41">
        <v>410</v>
      </c>
      <c r="G41" s="4">
        <v>0.46458333333333335</v>
      </c>
      <c r="H41" s="3">
        <v>414</v>
      </c>
      <c r="I41" s="4">
        <f t="shared" si="10"/>
        <v>3.8194444444444475E-2</v>
      </c>
      <c r="J41" s="3"/>
      <c r="K41" s="2">
        <v>0.51388888888888895</v>
      </c>
      <c r="L41" s="3">
        <v>421</v>
      </c>
      <c r="M41" s="4">
        <f t="shared" si="11"/>
        <v>4.9305555555555602E-2</v>
      </c>
      <c r="N41" s="3"/>
      <c r="O41" s="2">
        <v>0.55902777777777779</v>
      </c>
      <c r="P41" s="3">
        <v>421</v>
      </c>
      <c r="Q41" s="4">
        <f t="shared" si="12"/>
        <v>4.513888888888884E-2</v>
      </c>
      <c r="R41" s="3"/>
      <c r="S41" s="4">
        <v>0.63680555555555551</v>
      </c>
      <c r="T41" s="7">
        <v>8.1199999999999992</v>
      </c>
      <c r="U41">
        <v>433</v>
      </c>
      <c r="V41" s="9">
        <v>4.9000000000000004</v>
      </c>
      <c r="W41" s="4">
        <f t="shared" si="13"/>
        <v>7.7777777777777724E-2</v>
      </c>
      <c r="X41" s="4">
        <f t="shared" si="14"/>
        <v>0.21041666666666664</v>
      </c>
      <c r="Z41">
        <v>410</v>
      </c>
      <c r="AA41" s="3">
        <v>414</v>
      </c>
      <c r="AB41" s="3">
        <v>421</v>
      </c>
      <c r="AC41" s="3">
        <v>421</v>
      </c>
      <c r="AD41">
        <v>433</v>
      </c>
    </row>
    <row r="42" spans="1:30" x14ac:dyDescent="0.25">
      <c r="A42" s="1" t="s">
        <v>18</v>
      </c>
      <c r="C42" s="4">
        <v>0.4291666666666667</v>
      </c>
      <c r="D42" s="7">
        <v>8.14</v>
      </c>
      <c r="E42">
        <v>413</v>
      </c>
      <c r="G42" s="4">
        <v>0.46597222222222223</v>
      </c>
      <c r="H42" s="3">
        <v>410</v>
      </c>
      <c r="I42" s="4">
        <f t="shared" si="10"/>
        <v>3.6805555555555536E-2</v>
      </c>
      <c r="J42" s="3"/>
      <c r="K42" s="2">
        <v>0.51527777777777783</v>
      </c>
      <c r="L42" s="3">
        <v>412</v>
      </c>
      <c r="M42" s="4">
        <f t="shared" si="11"/>
        <v>4.9305555555555602E-2</v>
      </c>
      <c r="N42" s="3"/>
      <c r="O42" s="2">
        <v>0.56041666666666667</v>
      </c>
      <c r="P42" s="3">
        <v>406</v>
      </c>
      <c r="Q42" s="4">
        <f t="shared" si="12"/>
        <v>4.513888888888884E-2</v>
      </c>
      <c r="R42" s="3"/>
      <c r="S42" s="4">
        <v>0.64097222222222217</v>
      </c>
      <c r="T42" s="7">
        <v>8.14</v>
      </c>
      <c r="U42">
        <v>407</v>
      </c>
      <c r="V42" s="9">
        <v>4.5</v>
      </c>
      <c r="W42" s="4">
        <f t="shared" si="13"/>
        <v>8.0555555555555491E-2</v>
      </c>
      <c r="X42" s="4">
        <f t="shared" si="14"/>
        <v>0.21180555555555547</v>
      </c>
      <c r="Z42">
        <v>413</v>
      </c>
      <c r="AA42" s="3">
        <v>410</v>
      </c>
      <c r="AB42" s="3">
        <v>412</v>
      </c>
      <c r="AC42" s="3">
        <v>406</v>
      </c>
      <c r="AD42">
        <v>407</v>
      </c>
    </row>
    <row r="43" spans="1:30" x14ac:dyDescent="0.25">
      <c r="A43" s="5" t="s">
        <v>19</v>
      </c>
      <c r="C43" s="4">
        <v>0.43194444444444446</v>
      </c>
      <c r="D43" s="7">
        <v>8.1</v>
      </c>
      <c r="E43">
        <v>415</v>
      </c>
      <c r="G43" s="4">
        <v>0.46666666666666662</v>
      </c>
      <c r="H43" s="3">
        <v>415</v>
      </c>
      <c r="I43" s="4">
        <f t="shared" si="10"/>
        <v>3.4722222222222154E-2</v>
      </c>
      <c r="K43" s="2">
        <v>0.51597222222222217</v>
      </c>
      <c r="L43" s="3">
        <v>423</v>
      </c>
      <c r="M43" s="4">
        <f t="shared" si="11"/>
        <v>4.9305555555555547E-2</v>
      </c>
      <c r="N43" s="3"/>
      <c r="O43" s="2">
        <v>0.56111111111111112</v>
      </c>
      <c r="P43" s="3">
        <v>423</v>
      </c>
      <c r="Q43" s="4">
        <f t="shared" si="12"/>
        <v>4.5138888888888951E-2</v>
      </c>
      <c r="R43" s="3"/>
      <c r="S43" s="4">
        <v>0.64374999999999993</v>
      </c>
      <c r="T43" s="7">
        <v>8.07</v>
      </c>
      <c r="U43">
        <v>434</v>
      </c>
      <c r="V43" s="9">
        <v>4.7</v>
      </c>
      <c r="W43" s="4">
        <f t="shared" si="13"/>
        <v>8.2638888888888817E-2</v>
      </c>
      <c r="X43" s="4">
        <f t="shared" si="14"/>
        <v>0.21180555555555547</v>
      </c>
      <c r="Z43">
        <v>415</v>
      </c>
      <c r="AA43" s="3">
        <v>415</v>
      </c>
      <c r="AB43" s="3">
        <v>423</v>
      </c>
      <c r="AC43" s="3">
        <v>423</v>
      </c>
      <c r="AD43">
        <v>434</v>
      </c>
    </row>
    <row r="44" spans="1:30" x14ac:dyDescent="0.25">
      <c r="A44" s="5" t="s">
        <v>20</v>
      </c>
      <c r="C44" s="4">
        <v>0.43888888888888888</v>
      </c>
      <c r="D44" s="7">
        <v>8.11</v>
      </c>
      <c r="E44">
        <v>416</v>
      </c>
      <c r="G44" s="4">
        <v>0.4861111111111111</v>
      </c>
      <c r="H44" s="3">
        <v>418</v>
      </c>
      <c r="I44" s="4">
        <f t="shared" si="10"/>
        <v>4.7222222222222221E-2</v>
      </c>
      <c r="J44" s="3"/>
      <c r="K44" s="2">
        <v>0.53263888888888888</v>
      </c>
      <c r="L44" s="3">
        <v>421</v>
      </c>
      <c r="M44" s="4">
        <f t="shared" si="11"/>
        <v>4.6527777777777779E-2</v>
      </c>
      <c r="N44" s="3"/>
      <c r="O44" s="2">
        <v>0.57777777777777783</v>
      </c>
      <c r="P44" s="3">
        <v>418</v>
      </c>
      <c r="Q44" s="4">
        <f t="shared" si="12"/>
        <v>4.5138888888888951E-2</v>
      </c>
      <c r="R44" s="3"/>
      <c r="S44" s="4">
        <v>0.65763888888888888</v>
      </c>
      <c r="T44" s="7">
        <v>8.09</v>
      </c>
      <c r="U44">
        <v>425</v>
      </c>
      <c r="V44" s="9">
        <v>5.0999999999999996</v>
      </c>
      <c r="W44" s="4">
        <f t="shared" si="13"/>
        <v>7.9861111111111049E-2</v>
      </c>
      <c r="X44" s="4">
        <f t="shared" si="14"/>
        <v>0.21875</v>
      </c>
      <c r="Z44">
        <v>416</v>
      </c>
      <c r="AA44" s="3">
        <v>418</v>
      </c>
      <c r="AB44" s="3">
        <v>421</v>
      </c>
      <c r="AC44" s="3">
        <v>418</v>
      </c>
      <c r="AD44">
        <v>425</v>
      </c>
    </row>
    <row r="45" spans="1:30" x14ac:dyDescent="0.25">
      <c r="A45" s="1" t="s">
        <v>21</v>
      </c>
      <c r="C45" s="4">
        <v>0.44166666666666665</v>
      </c>
      <c r="D45" s="7">
        <v>8.1199999999999992</v>
      </c>
      <c r="E45">
        <v>414</v>
      </c>
      <c r="G45" s="4">
        <v>0.48680555555555555</v>
      </c>
      <c r="H45" s="3">
        <v>416</v>
      </c>
      <c r="I45" s="4">
        <f t="shared" si="10"/>
        <v>4.5138888888888895E-2</v>
      </c>
      <c r="J45" s="3"/>
      <c r="K45" s="2">
        <v>0.53402777777777777</v>
      </c>
      <c r="L45" s="3">
        <v>417</v>
      </c>
      <c r="M45" s="4">
        <f t="shared" si="11"/>
        <v>4.7222222222222221E-2</v>
      </c>
      <c r="N45" s="3"/>
      <c r="O45" s="2">
        <v>0.57916666666666672</v>
      </c>
      <c r="P45" s="3">
        <v>415</v>
      </c>
      <c r="Q45" s="4">
        <f t="shared" si="12"/>
        <v>4.5138888888888951E-2</v>
      </c>
      <c r="R45" s="3"/>
      <c r="S45" s="4">
        <v>0.66111111111111109</v>
      </c>
      <c r="T45" s="7">
        <v>8.1</v>
      </c>
      <c r="U45">
        <v>423</v>
      </c>
      <c r="V45" s="9">
        <v>4.9000000000000004</v>
      </c>
      <c r="W45" s="4">
        <f t="shared" si="13"/>
        <v>8.1944444444444375E-2</v>
      </c>
      <c r="X45" s="4">
        <f t="shared" si="14"/>
        <v>0.21944444444444444</v>
      </c>
      <c r="Z45">
        <v>414</v>
      </c>
      <c r="AA45" s="3">
        <v>416</v>
      </c>
      <c r="AB45" s="3">
        <v>417</v>
      </c>
      <c r="AC45" s="3">
        <v>415</v>
      </c>
      <c r="AD45">
        <v>423</v>
      </c>
    </row>
    <row r="46" spans="1:30" x14ac:dyDescent="0.25">
      <c r="A46" s="5" t="s">
        <v>22</v>
      </c>
      <c r="C46" s="4">
        <v>0.44444444444444442</v>
      </c>
      <c r="D46" s="7">
        <v>8.1999999999999993</v>
      </c>
      <c r="E46">
        <v>413</v>
      </c>
      <c r="G46" s="4">
        <v>0.48819444444444443</v>
      </c>
      <c r="H46" s="3">
        <v>416</v>
      </c>
      <c r="I46" s="4">
        <f t="shared" si="10"/>
        <v>4.3750000000000011E-2</v>
      </c>
      <c r="J46" s="3"/>
      <c r="K46" s="2">
        <v>0.53472222222222221</v>
      </c>
      <c r="L46" s="3">
        <v>418</v>
      </c>
      <c r="M46" s="4">
        <f t="shared" si="11"/>
        <v>4.6527777777777779E-2</v>
      </c>
      <c r="N46" s="3"/>
      <c r="O46" s="2">
        <v>0.57986111111111105</v>
      </c>
      <c r="P46" s="3">
        <v>420</v>
      </c>
      <c r="Q46" s="4">
        <f t="shared" si="12"/>
        <v>4.513888888888884E-2</v>
      </c>
      <c r="R46" s="3"/>
      <c r="S46" s="4">
        <v>0.6645833333333333</v>
      </c>
      <c r="T46" s="7">
        <v>8.17</v>
      </c>
      <c r="U46">
        <v>435</v>
      </c>
      <c r="V46" s="9">
        <v>4.0999999999999996</v>
      </c>
      <c r="W46" s="4">
        <f t="shared" si="13"/>
        <v>8.4722222222222254E-2</v>
      </c>
      <c r="X46" s="4">
        <f t="shared" si="14"/>
        <v>0.22013888888888888</v>
      </c>
      <c r="Z46">
        <v>413</v>
      </c>
      <c r="AA46" s="3">
        <v>416</v>
      </c>
      <c r="AB46" s="3">
        <v>418</v>
      </c>
      <c r="AC46" s="3">
        <v>420</v>
      </c>
      <c r="AD46">
        <v>435</v>
      </c>
    </row>
    <row r="47" spans="1:30" x14ac:dyDescent="0.25">
      <c r="A47" s="5" t="s">
        <v>23</v>
      </c>
      <c r="C47" s="4">
        <v>0.44722222222222219</v>
      </c>
      <c r="D47" s="7">
        <v>8.1300000000000008</v>
      </c>
      <c r="E47">
        <v>414</v>
      </c>
      <c r="G47" s="4">
        <v>0.48888888888888887</v>
      </c>
      <c r="H47" s="3">
        <v>418</v>
      </c>
      <c r="I47" s="4">
        <f t="shared" si="10"/>
        <v>4.1666666666666685E-2</v>
      </c>
      <c r="J47" s="3"/>
      <c r="K47" s="2">
        <v>0.53541666666666665</v>
      </c>
      <c r="L47" s="3">
        <v>420</v>
      </c>
      <c r="M47" s="4">
        <f t="shared" si="11"/>
        <v>4.6527777777777779E-2</v>
      </c>
      <c r="N47" s="3"/>
      <c r="O47" s="2">
        <v>0.58124999999999993</v>
      </c>
      <c r="P47" s="3">
        <v>419</v>
      </c>
      <c r="Q47" s="4">
        <f t="shared" si="12"/>
        <v>4.5833333333333282E-2</v>
      </c>
      <c r="R47" s="3"/>
      <c r="S47" s="4">
        <v>0.66736111111111107</v>
      </c>
      <c r="T47" s="7">
        <v>8.1199999999999992</v>
      </c>
      <c r="U47">
        <v>427</v>
      </c>
      <c r="V47" s="9">
        <v>4.5</v>
      </c>
      <c r="W47" s="4">
        <f t="shared" si="13"/>
        <v>8.6111111111111138E-2</v>
      </c>
      <c r="X47" s="4">
        <f t="shared" si="14"/>
        <v>0.22013888888888888</v>
      </c>
      <c r="Z47">
        <v>414</v>
      </c>
      <c r="AA47" s="3">
        <v>418</v>
      </c>
      <c r="AB47" s="3">
        <v>420</v>
      </c>
      <c r="AC47" s="3">
        <v>419</v>
      </c>
      <c r="AD47">
        <v>427</v>
      </c>
    </row>
    <row r="48" spans="1:30" x14ac:dyDescent="0.25">
      <c r="A48" s="1" t="s">
        <v>24</v>
      </c>
      <c r="C48" s="4">
        <v>0.45069444444444445</v>
      </c>
      <c r="D48" s="7">
        <v>8.15</v>
      </c>
      <c r="E48">
        <v>416</v>
      </c>
      <c r="G48" s="4">
        <v>0.49027777777777781</v>
      </c>
      <c r="H48" s="3">
        <v>421</v>
      </c>
      <c r="I48" s="4">
        <f t="shared" si="10"/>
        <v>3.9583333333333359E-2</v>
      </c>
      <c r="J48" s="3"/>
      <c r="K48" s="2">
        <v>0.53680555555555554</v>
      </c>
      <c r="L48" s="3">
        <v>429</v>
      </c>
      <c r="M48" s="4">
        <f t="shared" si="11"/>
        <v>4.6527777777777724E-2</v>
      </c>
      <c r="N48" s="3"/>
      <c r="O48" s="2">
        <v>0.58194444444444449</v>
      </c>
      <c r="P48" s="3">
        <v>441</v>
      </c>
      <c r="Q48" s="4">
        <f t="shared" si="12"/>
        <v>4.5138888888888951E-2</v>
      </c>
      <c r="R48" s="3"/>
      <c r="S48" s="4">
        <v>0.67083333333333339</v>
      </c>
      <c r="T48" s="7">
        <v>8.09</v>
      </c>
      <c r="U48">
        <v>463</v>
      </c>
      <c r="V48" s="9">
        <v>4.5999999999999996</v>
      </c>
      <c r="W48" s="4">
        <f t="shared" si="13"/>
        <v>8.8888888888888906E-2</v>
      </c>
      <c r="X48" s="4">
        <f t="shared" si="14"/>
        <v>0.22013888888888894</v>
      </c>
      <c r="Z48">
        <v>416</v>
      </c>
      <c r="AA48" s="3">
        <v>421</v>
      </c>
      <c r="AB48" s="3">
        <v>429</v>
      </c>
      <c r="AC48" s="3">
        <v>441</v>
      </c>
      <c r="AD48">
        <v>463</v>
      </c>
    </row>
    <row r="49" spans="1:30" x14ac:dyDescent="0.25">
      <c r="A49" s="1" t="s">
        <v>25</v>
      </c>
      <c r="C49" s="4">
        <v>0.45277777777777778</v>
      </c>
      <c r="D49" s="7">
        <v>8.14</v>
      </c>
      <c r="E49">
        <v>417</v>
      </c>
      <c r="G49" s="4">
        <v>0.4909722222222222</v>
      </c>
      <c r="H49" s="3">
        <v>419</v>
      </c>
      <c r="I49" s="4">
        <f t="shared" si="10"/>
        <v>3.819444444444442E-2</v>
      </c>
      <c r="J49" s="3"/>
      <c r="K49" s="2">
        <v>0.53749999999999998</v>
      </c>
      <c r="L49" s="3">
        <v>421</v>
      </c>
      <c r="M49" s="4">
        <f t="shared" si="11"/>
        <v>4.6527777777777779E-2</v>
      </c>
      <c r="N49" s="3"/>
      <c r="O49" s="2">
        <v>0.58333333333333337</v>
      </c>
      <c r="P49" s="3">
        <v>421</v>
      </c>
      <c r="Q49" s="4">
        <f t="shared" si="12"/>
        <v>4.5833333333333393E-2</v>
      </c>
      <c r="R49" s="3"/>
      <c r="S49" s="4">
        <v>0.67708333333333337</v>
      </c>
      <c r="T49" s="7">
        <v>8.1</v>
      </c>
      <c r="U49">
        <v>430</v>
      </c>
      <c r="V49" s="9">
        <v>5.3</v>
      </c>
      <c r="W49" s="4">
        <f t="shared" si="13"/>
        <v>9.375E-2</v>
      </c>
      <c r="X49" s="4">
        <f t="shared" si="14"/>
        <v>0.22430555555555559</v>
      </c>
      <c r="Z49">
        <v>417</v>
      </c>
      <c r="AA49" s="3">
        <v>419</v>
      </c>
      <c r="AB49" s="3">
        <v>421</v>
      </c>
      <c r="AC49" s="3">
        <v>421</v>
      </c>
      <c r="AD49">
        <v>430</v>
      </c>
    </row>
    <row r="51" spans="1:30" x14ac:dyDescent="0.25">
      <c r="A51" s="8" t="s">
        <v>71</v>
      </c>
      <c r="I51" s="4">
        <f>AVERAGE(I5:I49)</f>
        <v>4.9444444444444416E-2</v>
      </c>
      <c r="M51" s="4">
        <f>AVERAGE(M5:M49)</f>
        <v>4.5648148148148146E-2</v>
      </c>
      <c r="Q51" s="4">
        <f>AVERAGE(Q5:Q49)</f>
        <v>4.7021604938271615E-2</v>
      </c>
      <c r="W51" s="4">
        <f>AVERAGE(W5:W49)</f>
        <v>7.4953703703703703E-2</v>
      </c>
    </row>
    <row r="52" spans="1:30" x14ac:dyDescent="0.25">
      <c r="A52" s="8" t="s">
        <v>72</v>
      </c>
      <c r="M52" s="4">
        <f>SUM(I51,M51)</f>
        <v>9.5092592592592562E-2</v>
      </c>
      <c r="Q52" s="4">
        <f>SUM(I51,M51,Q51)</f>
        <v>0.14211419753086418</v>
      </c>
      <c r="W52" s="4">
        <f>SUM(I51,M51,Q51,W51)</f>
        <v>0.21706790123456787</v>
      </c>
    </row>
    <row r="53" spans="1:30" x14ac:dyDescent="0.25">
      <c r="A53" s="8"/>
    </row>
    <row r="54" spans="1:30" x14ac:dyDescent="0.25">
      <c r="A54" s="8"/>
    </row>
    <row r="55" spans="1:30" x14ac:dyDescent="0.25">
      <c r="A5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</vt:lpstr>
      <vt:lpstr>10 June 2014</vt:lpstr>
      <vt:lpstr>11 June 2014</vt:lpstr>
      <vt:lpstr>12 June 2014</vt:lpstr>
      <vt:lpstr>All raw data</vt:lpstr>
    </vt:vector>
  </TitlesOfParts>
  <Company>Vrije Universiteit Amsterdam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Egmond, E.M. van</dc:creator>
  <cp:lastModifiedBy>Egmond, E.M. van</cp:lastModifiedBy>
  <dcterms:created xsi:type="dcterms:W3CDTF">2014-06-17T07:48:44Z</dcterms:created>
  <dcterms:modified xsi:type="dcterms:W3CDTF">2015-02-06T11:18:12Z</dcterms:modified>
</cp:coreProperties>
</file>