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_RWS-ON\Projecten\Korrelgrootte Rijn\1995\Verwerkt\"/>
    </mc:Choice>
  </mc:AlternateContent>
  <bookViews>
    <workbookView xWindow="-15" yWindow="-15" windowWidth="15330" windowHeight="8610" activeTab="1"/>
  </bookViews>
  <sheets>
    <sheet name="Grain size Waal 1995" sheetId="1" r:id="rId1"/>
    <sheet name="Resultaat correctie_MREN" sheetId="2" r:id="rId2"/>
  </sheets>
  <definedNames>
    <definedName name="_Regression_Int" localSheetId="0" hidden="1">1</definedName>
  </definedNames>
  <calcPr calcId="162913"/>
</workbook>
</file>

<file path=xl/calcChain.xml><?xml version="1.0" encoding="utf-8"?>
<calcChain xmlns="http://schemas.openxmlformats.org/spreadsheetml/2006/main">
  <c r="Q5" i="2" l="1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4" i="2"/>
  <c r="BO30" i="1"/>
  <c r="BW4" i="1"/>
  <c r="BX4" i="1"/>
  <c r="BY4" i="1"/>
  <c r="BW5" i="1"/>
  <c r="BX5" i="1"/>
  <c r="BY5" i="1"/>
  <c r="BW6" i="1"/>
  <c r="BX6" i="1"/>
  <c r="BY6" i="1"/>
  <c r="BW7" i="1"/>
  <c r="BX7" i="1"/>
  <c r="BY7" i="1"/>
  <c r="BW8" i="1"/>
  <c r="BX8" i="1"/>
  <c r="BY8" i="1"/>
  <c r="BW9" i="1"/>
  <c r="BX9" i="1"/>
  <c r="BY9" i="1"/>
  <c r="BW10" i="1"/>
  <c r="BX10" i="1"/>
  <c r="BY10" i="1"/>
  <c r="BW11" i="1"/>
  <c r="BX11" i="1"/>
  <c r="BY11" i="1"/>
  <c r="BW12" i="1"/>
  <c r="BX12" i="1"/>
  <c r="BY12" i="1"/>
  <c r="BW13" i="1"/>
  <c r="BX13" i="1"/>
  <c r="BY13" i="1"/>
  <c r="BW14" i="1"/>
  <c r="BX14" i="1"/>
  <c r="BY14" i="1"/>
  <c r="BW15" i="1"/>
  <c r="BX15" i="1"/>
  <c r="BY15" i="1"/>
  <c r="BW16" i="1"/>
  <c r="BX16" i="1"/>
  <c r="BY16" i="1"/>
  <c r="BW17" i="1"/>
  <c r="BX17" i="1"/>
  <c r="BY17" i="1"/>
  <c r="BW18" i="1"/>
  <c r="BX18" i="1"/>
  <c r="BY18" i="1"/>
  <c r="BW19" i="1"/>
  <c r="BX19" i="1"/>
  <c r="BY19" i="1"/>
  <c r="BW20" i="1"/>
  <c r="BX20" i="1"/>
  <c r="BY20" i="1"/>
  <c r="BW21" i="1"/>
  <c r="BX21" i="1"/>
  <c r="BY21" i="1"/>
  <c r="BW22" i="1"/>
  <c r="BX22" i="1"/>
  <c r="BY22" i="1"/>
  <c r="BW23" i="1"/>
  <c r="BX23" i="1"/>
  <c r="BY23" i="1"/>
  <c r="BW24" i="1"/>
  <c r="BX24" i="1"/>
  <c r="BY24" i="1"/>
  <c r="BW25" i="1"/>
  <c r="BX25" i="1"/>
  <c r="BY25" i="1"/>
  <c r="BW26" i="1"/>
  <c r="BX26" i="1"/>
  <c r="BY26" i="1"/>
  <c r="BW27" i="1"/>
  <c r="BX27" i="1"/>
  <c r="BY27" i="1"/>
  <c r="BW28" i="1"/>
  <c r="BX28" i="1"/>
  <c r="BY28" i="1"/>
  <c r="BW29" i="1"/>
  <c r="BX29" i="1"/>
  <c r="BY29" i="1"/>
  <c r="BW31" i="1"/>
  <c r="BX31" i="1"/>
  <c r="BY31" i="1"/>
  <c r="BW32" i="1"/>
  <c r="BX32" i="1"/>
  <c r="BY32" i="1"/>
  <c r="BW33" i="1"/>
  <c r="BX33" i="1"/>
  <c r="BY33" i="1"/>
  <c r="BW34" i="1"/>
  <c r="BX34" i="1"/>
  <c r="BY34" i="1"/>
  <c r="BW35" i="1"/>
  <c r="BX35" i="1"/>
  <c r="BY35" i="1"/>
  <c r="BW36" i="1"/>
  <c r="BX36" i="1"/>
  <c r="BY36" i="1"/>
  <c r="BW37" i="1"/>
  <c r="BX37" i="1"/>
  <c r="BY37" i="1"/>
  <c r="BW38" i="1"/>
  <c r="BX38" i="1"/>
  <c r="BY38" i="1"/>
  <c r="BW39" i="1"/>
  <c r="BX39" i="1"/>
  <c r="BY39" i="1"/>
  <c r="BW40" i="1"/>
  <c r="BX40" i="1"/>
  <c r="BY40" i="1"/>
  <c r="BW41" i="1"/>
  <c r="BX41" i="1"/>
  <c r="BY41" i="1"/>
  <c r="BW42" i="1"/>
  <c r="BX42" i="1"/>
  <c r="BY42" i="1"/>
  <c r="BW43" i="1"/>
  <c r="BX43" i="1"/>
  <c r="BY43" i="1"/>
  <c r="BW44" i="1"/>
  <c r="BX44" i="1"/>
  <c r="BY44" i="1"/>
  <c r="BW45" i="1"/>
  <c r="BX45" i="1"/>
  <c r="BY45" i="1"/>
  <c r="BW46" i="1"/>
  <c r="BX46" i="1"/>
  <c r="BY46" i="1"/>
  <c r="BW47" i="1"/>
  <c r="BX47" i="1"/>
  <c r="BY47" i="1"/>
  <c r="BW48" i="1"/>
  <c r="BX48" i="1"/>
  <c r="BY48" i="1"/>
  <c r="BW49" i="1"/>
  <c r="BX49" i="1"/>
  <c r="BY49" i="1"/>
  <c r="BW50" i="1"/>
  <c r="BX50" i="1"/>
  <c r="BY50" i="1"/>
  <c r="BW51" i="1"/>
  <c r="BX51" i="1"/>
  <c r="BY51" i="1"/>
  <c r="BW52" i="1"/>
  <c r="BX52" i="1"/>
  <c r="BY52" i="1"/>
  <c r="BW53" i="1"/>
  <c r="BX53" i="1"/>
  <c r="BY53" i="1"/>
  <c r="BW54" i="1"/>
  <c r="BX54" i="1"/>
  <c r="BY54" i="1"/>
  <c r="BW55" i="1"/>
  <c r="BX55" i="1"/>
  <c r="BY55" i="1"/>
  <c r="BW56" i="1"/>
  <c r="BX56" i="1"/>
  <c r="BY56" i="1"/>
  <c r="BW57" i="1"/>
  <c r="BX57" i="1"/>
  <c r="BY57" i="1"/>
  <c r="BW58" i="1"/>
  <c r="BX58" i="1"/>
  <c r="BY58" i="1"/>
  <c r="BW59" i="1"/>
  <c r="BX59" i="1"/>
  <c r="BY59" i="1"/>
  <c r="BW60" i="1"/>
  <c r="BX60" i="1"/>
  <c r="BY60" i="1"/>
  <c r="BW61" i="1"/>
  <c r="BX61" i="1"/>
  <c r="BY61" i="1"/>
  <c r="BW62" i="1"/>
  <c r="BX62" i="1"/>
  <c r="BY62" i="1"/>
  <c r="BW63" i="1"/>
  <c r="BX63" i="1"/>
  <c r="BY63" i="1"/>
  <c r="BW64" i="1"/>
  <c r="BX64" i="1"/>
  <c r="BY64" i="1"/>
  <c r="BW65" i="1"/>
  <c r="BX65" i="1"/>
  <c r="BY65" i="1"/>
  <c r="BW66" i="1"/>
  <c r="BX66" i="1"/>
  <c r="BY66" i="1"/>
  <c r="BW67" i="1"/>
  <c r="BX67" i="1"/>
  <c r="BY67" i="1"/>
  <c r="BW68" i="1"/>
  <c r="BX68" i="1"/>
  <c r="BY68" i="1"/>
  <c r="BW69" i="1"/>
  <c r="BX69" i="1"/>
  <c r="BY69" i="1"/>
  <c r="BW70" i="1"/>
  <c r="BX70" i="1"/>
  <c r="BY70" i="1"/>
  <c r="BW71" i="1"/>
  <c r="BX71" i="1"/>
  <c r="BY71" i="1"/>
  <c r="BW72" i="1"/>
  <c r="BX72" i="1"/>
  <c r="BY72" i="1"/>
  <c r="BW73" i="1"/>
  <c r="BX73" i="1"/>
  <c r="BY73" i="1"/>
  <c r="BW74" i="1"/>
  <c r="BX74" i="1"/>
  <c r="BY74" i="1"/>
  <c r="BW75" i="1"/>
  <c r="BX75" i="1"/>
  <c r="BY75" i="1"/>
  <c r="BW76" i="1"/>
  <c r="BX76" i="1"/>
  <c r="BY76" i="1"/>
  <c r="BW77" i="1"/>
  <c r="BX77" i="1"/>
  <c r="BY77" i="1"/>
  <c r="BW78" i="1"/>
  <c r="BX78" i="1"/>
  <c r="BY78" i="1"/>
  <c r="BW79" i="1"/>
  <c r="BX79" i="1"/>
  <c r="BY79" i="1"/>
  <c r="BW80" i="1"/>
  <c r="BX80" i="1"/>
  <c r="BY80" i="1"/>
  <c r="BW81" i="1"/>
  <c r="BX81" i="1"/>
  <c r="BY81" i="1"/>
  <c r="BW82" i="1"/>
  <c r="BX82" i="1"/>
  <c r="BY82" i="1"/>
  <c r="BW83" i="1"/>
  <c r="BX83" i="1"/>
  <c r="BY83" i="1"/>
  <c r="BW84" i="1"/>
  <c r="BX84" i="1"/>
  <c r="BY84" i="1"/>
  <c r="BW85" i="1"/>
  <c r="BX85" i="1"/>
  <c r="BY85" i="1"/>
  <c r="BW86" i="1"/>
  <c r="BX86" i="1"/>
  <c r="BY86" i="1"/>
  <c r="BW87" i="1"/>
  <c r="BX87" i="1"/>
  <c r="BY87" i="1"/>
  <c r="BW88" i="1"/>
  <c r="BX88" i="1"/>
  <c r="BY88" i="1"/>
  <c r="BW89" i="1"/>
  <c r="BX89" i="1"/>
  <c r="BY89" i="1"/>
  <c r="BW90" i="1"/>
  <c r="BX90" i="1"/>
  <c r="BY90" i="1"/>
  <c r="BW91" i="1"/>
  <c r="BX91" i="1"/>
  <c r="BY91" i="1"/>
  <c r="BW92" i="1"/>
  <c r="BX92" i="1"/>
  <c r="BY92" i="1"/>
  <c r="BW93" i="1"/>
  <c r="BX93" i="1"/>
  <c r="BY93" i="1"/>
  <c r="BW94" i="1"/>
  <c r="BX94" i="1"/>
  <c r="BY94" i="1"/>
  <c r="BW95" i="1"/>
  <c r="BX95" i="1"/>
  <c r="BY95" i="1"/>
  <c r="BW96" i="1"/>
  <c r="BX96" i="1"/>
  <c r="BY96" i="1"/>
  <c r="BW97" i="1"/>
  <c r="BX97" i="1"/>
  <c r="BY97" i="1"/>
  <c r="BW98" i="1"/>
  <c r="BX98" i="1"/>
  <c r="BY98" i="1"/>
  <c r="BV5" i="1"/>
  <c r="BV6" i="1"/>
  <c r="BV7" i="1"/>
  <c r="BV8" i="1"/>
  <c r="BV9" i="1"/>
  <c r="BV10" i="1"/>
  <c r="BV11" i="1"/>
  <c r="BV12" i="1"/>
  <c r="BV13" i="1"/>
  <c r="BV14" i="1"/>
  <c r="BV15" i="1"/>
  <c r="BV16" i="1"/>
  <c r="BV17" i="1"/>
  <c r="BV18" i="1"/>
  <c r="BV19" i="1"/>
  <c r="BV20" i="1"/>
  <c r="BV21" i="1"/>
  <c r="BV22" i="1"/>
  <c r="BV23" i="1"/>
  <c r="BV24" i="1"/>
  <c r="BV25" i="1"/>
  <c r="BV26" i="1"/>
  <c r="BV27" i="1"/>
  <c r="BV28" i="1"/>
  <c r="BV29" i="1"/>
  <c r="BV31" i="1"/>
  <c r="BV32" i="1"/>
  <c r="BV33" i="1"/>
  <c r="BV34" i="1"/>
  <c r="BV35" i="1"/>
  <c r="BV36" i="1"/>
  <c r="BV37" i="1"/>
  <c r="BV38" i="1"/>
  <c r="BV39" i="1"/>
  <c r="BV40" i="1"/>
  <c r="BV41" i="1"/>
  <c r="BV42" i="1"/>
  <c r="BV43" i="1"/>
  <c r="BV44" i="1"/>
  <c r="BV45" i="1"/>
  <c r="BV46" i="1"/>
  <c r="BV47" i="1"/>
  <c r="BV48" i="1"/>
  <c r="BV49" i="1"/>
  <c r="BV50" i="1"/>
  <c r="BV51" i="1"/>
  <c r="BV52" i="1"/>
  <c r="BV53" i="1"/>
  <c r="BV54" i="1"/>
  <c r="BV55" i="1"/>
  <c r="BV56" i="1"/>
  <c r="BV57" i="1"/>
  <c r="BV58" i="1"/>
  <c r="BV59" i="1"/>
  <c r="BV60" i="1"/>
  <c r="BV61" i="1"/>
  <c r="BV62" i="1"/>
  <c r="BV63" i="1"/>
  <c r="BV64" i="1"/>
  <c r="BV65" i="1"/>
  <c r="BV66" i="1"/>
  <c r="BV67" i="1"/>
  <c r="BV68" i="1"/>
  <c r="BV69" i="1"/>
  <c r="BV70" i="1"/>
  <c r="BV71" i="1"/>
  <c r="BV72" i="1"/>
  <c r="BV73" i="1"/>
  <c r="BV74" i="1"/>
  <c r="BV75" i="1"/>
  <c r="BV76" i="1"/>
  <c r="BV77" i="1"/>
  <c r="BV78" i="1"/>
  <c r="BV79" i="1"/>
  <c r="BV80" i="1"/>
  <c r="BV81" i="1"/>
  <c r="BV82" i="1"/>
  <c r="BV83" i="1"/>
  <c r="BV84" i="1"/>
  <c r="BV85" i="1"/>
  <c r="BV86" i="1"/>
  <c r="BV87" i="1"/>
  <c r="BV88" i="1"/>
  <c r="BV89" i="1"/>
  <c r="BV90" i="1"/>
  <c r="BV91" i="1"/>
  <c r="BV92" i="1"/>
  <c r="BV93" i="1"/>
  <c r="BV94" i="1"/>
  <c r="BV95" i="1"/>
  <c r="BV96" i="1"/>
  <c r="BV97" i="1"/>
  <c r="BV98" i="1"/>
  <c r="BV4" i="1"/>
  <c r="BB4" i="1" l="1"/>
  <c r="BC4" i="1"/>
  <c r="BD4" i="1"/>
  <c r="BE4" i="1"/>
  <c r="BF4" i="1"/>
  <c r="BG4" i="1"/>
  <c r="BH4" i="1"/>
  <c r="BI4" i="1"/>
  <c r="BJ4" i="1"/>
  <c r="BK4" i="1"/>
  <c r="BL4" i="1"/>
  <c r="BM4" i="1"/>
  <c r="BN4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B30" i="1"/>
  <c r="BC30" i="1"/>
  <c r="BD30" i="1"/>
  <c r="BE30" i="1"/>
  <c r="BF30" i="1"/>
  <c r="BG30" i="1"/>
  <c r="BH30" i="1"/>
  <c r="BI30" i="1"/>
  <c r="BJ30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B71" i="1"/>
  <c r="BC71" i="1"/>
  <c r="BD71" i="1"/>
  <c r="BE71" i="1"/>
  <c r="BF71" i="1"/>
  <c r="BG71" i="1"/>
  <c r="BH71" i="1"/>
  <c r="BI71" i="1"/>
  <c r="BJ71" i="1"/>
  <c r="BK71" i="1"/>
  <c r="BL71" i="1"/>
  <c r="BM71" i="1"/>
  <c r="BN71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/>
  <c r="BB73" i="1"/>
  <c r="BC73" i="1"/>
  <c r="BD73" i="1"/>
  <c r="BE73" i="1"/>
  <c r="BF73" i="1"/>
  <c r="BG73" i="1"/>
  <c r="BH73" i="1"/>
  <c r="BI73" i="1"/>
  <c r="BJ73" i="1"/>
  <c r="BK73" i="1"/>
  <c r="BL73" i="1"/>
  <c r="BM73" i="1"/>
  <c r="BN73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BN74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BN76" i="1"/>
  <c r="BB77" i="1"/>
  <c r="BC77" i="1"/>
  <c r="BD77" i="1"/>
  <c r="BE77" i="1"/>
  <c r="BF77" i="1"/>
  <c r="BG77" i="1"/>
  <c r="BH77" i="1"/>
  <c r="BI77" i="1"/>
  <c r="BJ77" i="1"/>
  <c r="BK77" i="1"/>
  <c r="BL77" i="1"/>
  <c r="BM77" i="1"/>
  <c r="BN77" i="1"/>
  <c r="BB78" i="1"/>
  <c r="BC78" i="1"/>
  <c r="BD78" i="1"/>
  <c r="BE78" i="1"/>
  <c r="BF78" i="1"/>
  <c r="BG78" i="1"/>
  <c r="BH78" i="1"/>
  <c r="BI78" i="1"/>
  <c r="BJ78" i="1"/>
  <c r="BK78" i="1"/>
  <c r="BL78" i="1"/>
  <c r="BM78" i="1"/>
  <c r="BN78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B81" i="1"/>
  <c r="BC81" i="1"/>
  <c r="BD81" i="1"/>
  <c r="BE81" i="1"/>
  <c r="BF81" i="1"/>
  <c r="BG81" i="1"/>
  <c r="BH81" i="1"/>
  <c r="BI81" i="1"/>
  <c r="BJ81" i="1"/>
  <c r="BK81" i="1"/>
  <c r="BL81" i="1"/>
  <c r="BM81" i="1"/>
  <c r="BN81" i="1"/>
  <c r="BB82" i="1"/>
  <c r="BC82" i="1"/>
  <c r="BD82" i="1"/>
  <c r="BE82" i="1"/>
  <c r="BF82" i="1"/>
  <c r="BG82" i="1"/>
  <c r="BH82" i="1"/>
  <c r="BI82" i="1"/>
  <c r="BJ82" i="1"/>
  <c r="BK82" i="1"/>
  <c r="BL82" i="1"/>
  <c r="BM82" i="1"/>
  <c r="BN82" i="1"/>
  <c r="BB83" i="1"/>
  <c r="BC83" i="1"/>
  <c r="BD83" i="1"/>
  <c r="BE83" i="1"/>
  <c r="BF83" i="1"/>
  <c r="BG83" i="1"/>
  <c r="BH83" i="1"/>
  <c r="BI83" i="1"/>
  <c r="BJ83" i="1"/>
  <c r="BK83" i="1"/>
  <c r="BL83" i="1"/>
  <c r="BM83" i="1"/>
  <c r="BN83" i="1"/>
  <c r="BB84" i="1"/>
  <c r="BC84" i="1"/>
  <c r="BD84" i="1"/>
  <c r="BE84" i="1"/>
  <c r="BF84" i="1"/>
  <c r="BG84" i="1"/>
  <c r="BH84" i="1"/>
  <c r="BI84" i="1"/>
  <c r="BJ84" i="1"/>
  <c r="BK84" i="1"/>
  <c r="BL84" i="1"/>
  <c r="BM84" i="1"/>
  <c r="BN84" i="1"/>
  <c r="BB85" i="1"/>
  <c r="BC85" i="1"/>
  <c r="BD85" i="1"/>
  <c r="BE85" i="1"/>
  <c r="BF85" i="1"/>
  <c r="BG85" i="1"/>
  <c r="BH85" i="1"/>
  <c r="BI85" i="1"/>
  <c r="BJ85" i="1"/>
  <c r="BK85" i="1"/>
  <c r="BL85" i="1"/>
  <c r="BM85" i="1"/>
  <c r="BN85" i="1"/>
  <c r="BB86" i="1"/>
  <c r="BC86" i="1"/>
  <c r="BD86" i="1"/>
  <c r="BE86" i="1"/>
  <c r="BF86" i="1"/>
  <c r="BG86" i="1"/>
  <c r="BH86" i="1"/>
  <c r="BI86" i="1"/>
  <c r="BJ86" i="1"/>
  <c r="BK86" i="1"/>
  <c r="BL86" i="1"/>
  <c r="BM86" i="1"/>
  <c r="BN86" i="1"/>
  <c r="BB87" i="1"/>
  <c r="BC87" i="1"/>
  <c r="BD87" i="1"/>
  <c r="BE87" i="1"/>
  <c r="BF87" i="1"/>
  <c r="BG87" i="1"/>
  <c r="BH87" i="1"/>
  <c r="BI87" i="1"/>
  <c r="BJ87" i="1"/>
  <c r="BK87" i="1"/>
  <c r="BL87" i="1"/>
  <c r="BM87" i="1"/>
  <c r="BN87" i="1"/>
  <c r="BB88" i="1"/>
  <c r="BC88" i="1"/>
  <c r="BD88" i="1"/>
  <c r="BE88" i="1"/>
  <c r="BF88" i="1"/>
  <c r="BG88" i="1"/>
  <c r="BH88" i="1"/>
  <c r="BI88" i="1"/>
  <c r="BJ88" i="1"/>
  <c r="BK88" i="1"/>
  <c r="BL88" i="1"/>
  <c r="BM88" i="1"/>
  <c r="BN88" i="1"/>
  <c r="BB89" i="1"/>
  <c r="BC89" i="1"/>
  <c r="BD89" i="1"/>
  <c r="BE89" i="1"/>
  <c r="BF89" i="1"/>
  <c r="BG89" i="1"/>
  <c r="BH89" i="1"/>
  <c r="BI89" i="1"/>
  <c r="BJ89" i="1"/>
  <c r="BK89" i="1"/>
  <c r="BL89" i="1"/>
  <c r="BM89" i="1"/>
  <c r="BN89" i="1"/>
  <c r="BB90" i="1"/>
  <c r="BC90" i="1"/>
  <c r="BD90" i="1"/>
  <c r="BE90" i="1"/>
  <c r="BF90" i="1"/>
  <c r="BG90" i="1"/>
  <c r="BH90" i="1"/>
  <c r="BI90" i="1"/>
  <c r="BJ90" i="1"/>
  <c r="BK90" i="1"/>
  <c r="BL90" i="1"/>
  <c r="BM90" i="1"/>
  <c r="BN90" i="1"/>
  <c r="BB91" i="1"/>
  <c r="BC91" i="1"/>
  <c r="BD91" i="1"/>
  <c r="BE91" i="1"/>
  <c r="BF91" i="1"/>
  <c r="BG91" i="1"/>
  <c r="BH91" i="1"/>
  <c r="BI91" i="1"/>
  <c r="BJ91" i="1"/>
  <c r="BK91" i="1"/>
  <c r="BL91" i="1"/>
  <c r="BM91" i="1"/>
  <c r="BN91" i="1"/>
  <c r="BB92" i="1"/>
  <c r="BC92" i="1"/>
  <c r="BD92" i="1"/>
  <c r="BE92" i="1"/>
  <c r="BF92" i="1"/>
  <c r="BG92" i="1"/>
  <c r="BH92" i="1"/>
  <c r="BI92" i="1"/>
  <c r="BJ92" i="1"/>
  <c r="BK92" i="1"/>
  <c r="BL92" i="1"/>
  <c r="BM92" i="1"/>
  <c r="BN92" i="1"/>
  <c r="BB93" i="1"/>
  <c r="BC93" i="1"/>
  <c r="BD93" i="1"/>
  <c r="BE93" i="1"/>
  <c r="BF93" i="1"/>
  <c r="BG93" i="1"/>
  <c r="BH93" i="1"/>
  <c r="BI93" i="1"/>
  <c r="BJ93" i="1"/>
  <c r="BK93" i="1"/>
  <c r="BL93" i="1"/>
  <c r="BM93" i="1"/>
  <c r="BN93" i="1"/>
  <c r="BB94" i="1"/>
  <c r="BC94" i="1"/>
  <c r="BD94" i="1"/>
  <c r="BE94" i="1"/>
  <c r="BF94" i="1"/>
  <c r="BG94" i="1"/>
  <c r="BH94" i="1"/>
  <c r="BI94" i="1"/>
  <c r="BJ94" i="1"/>
  <c r="BK94" i="1"/>
  <c r="BL94" i="1"/>
  <c r="BM94" i="1"/>
  <c r="BN94" i="1"/>
  <c r="BB95" i="1"/>
  <c r="BC95" i="1"/>
  <c r="BD95" i="1"/>
  <c r="BE95" i="1"/>
  <c r="BF95" i="1"/>
  <c r="BG95" i="1"/>
  <c r="BH95" i="1"/>
  <c r="BI95" i="1"/>
  <c r="BJ95" i="1"/>
  <c r="BK95" i="1"/>
  <c r="BL95" i="1"/>
  <c r="BM95" i="1"/>
  <c r="BN95" i="1"/>
  <c r="BB96" i="1"/>
  <c r="BC96" i="1"/>
  <c r="BD96" i="1"/>
  <c r="BE96" i="1"/>
  <c r="BF96" i="1"/>
  <c r="BG96" i="1"/>
  <c r="BH96" i="1"/>
  <c r="BI96" i="1"/>
  <c r="BJ96" i="1"/>
  <c r="BK96" i="1"/>
  <c r="BL96" i="1"/>
  <c r="BM96" i="1"/>
  <c r="BN96" i="1"/>
  <c r="BB97" i="1"/>
  <c r="BC97" i="1"/>
  <c r="BD97" i="1"/>
  <c r="BE97" i="1"/>
  <c r="BF97" i="1"/>
  <c r="BG97" i="1"/>
  <c r="BH97" i="1"/>
  <c r="BI97" i="1"/>
  <c r="BJ97" i="1"/>
  <c r="BK97" i="1"/>
  <c r="BL97" i="1"/>
  <c r="BM97" i="1"/>
  <c r="BN97" i="1"/>
  <c r="BB98" i="1"/>
  <c r="BC98" i="1"/>
  <c r="BD98" i="1"/>
  <c r="BE98" i="1"/>
  <c r="BF98" i="1"/>
  <c r="BG98" i="1"/>
  <c r="BH98" i="1"/>
  <c r="BI98" i="1"/>
  <c r="BJ98" i="1"/>
  <c r="BK98" i="1"/>
  <c r="BL98" i="1"/>
  <c r="BM98" i="1"/>
  <c r="BN98" i="1"/>
  <c r="BP36" i="1" l="1"/>
  <c r="BO96" i="1"/>
  <c r="BO88" i="1"/>
  <c r="BS53" i="1"/>
  <c r="BO18" i="1"/>
  <c r="BQ18" i="1" s="1"/>
  <c r="BP95" i="1"/>
  <c r="BO75" i="1"/>
  <c r="BO59" i="1"/>
  <c r="BO51" i="1"/>
  <c r="BS51" i="1" s="1"/>
  <c r="BO35" i="1"/>
  <c r="BO66" i="1"/>
  <c r="BP39" i="1"/>
  <c r="BO94" i="1"/>
  <c r="BQ94" i="1" s="1"/>
  <c r="BP91" i="1"/>
  <c r="BO46" i="1"/>
  <c r="BO79" i="1"/>
  <c r="BT79" i="1" s="1"/>
  <c r="BQ79" i="1"/>
  <c r="BO71" i="1"/>
  <c r="BP78" i="1"/>
  <c r="BO73" i="1"/>
  <c r="BR68" i="1"/>
  <c r="BR52" i="1"/>
  <c r="BO33" i="1"/>
  <c r="BO20" i="1"/>
  <c r="BO90" i="1"/>
  <c r="BO92" i="1"/>
  <c r="BS92" i="1" s="1"/>
  <c r="BO68" i="1"/>
  <c r="BT68" i="1" s="1"/>
  <c r="BP65" i="1"/>
  <c r="BS13" i="1"/>
  <c r="BO31" i="1"/>
  <c r="BO98" i="1"/>
  <c r="BO85" i="1"/>
  <c r="BS85" i="1" s="1"/>
  <c r="BS75" i="1"/>
  <c r="BP74" i="1"/>
  <c r="BP52" i="1"/>
  <c r="BP97" i="1"/>
  <c r="BP84" i="1"/>
  <c r="BP67" i="1"/>
  <c r="BO63" i="1"/>
  <c r="BP62" i="1"/>
  <c r="BP58" i="1"/>
  <c r="BO55" i="1"/>
  <c r="BP54" i="1"/>
  <c r="BP49" i="1"/>
  <c r="BP45" i="1"/>
  <c r="BO42" i="1"/>
  <c r="BT42" i="1" s="1"/>
  <c r="BP41" i="1"/>
  <c r="BT41" i="1" s="1"/>
  <c r="BO37" i="1"/>
  <c r="BO29" i="1"/>
  <c r="BS29" i="1" s="1"/>
  <c r="BP27" i="1"/>
  <c r="BO24" i="1"/>
  <c r="BP23" i="1"/>
  <c r="BP19" i="1"/>
  <c r="BO16" i="1"/>
  <c r="BP15" i="1"/>
  <c r="BO12" i="1"/>
  <c r="BP11" i="1"/>
  <c r="BO8" i="1"/>
  <c r="BP7" i="1"/>
  <c r="BP93" i="1"/>
  <c r="BP98" i="1"/>
  <c r="BQ98" i="1" s="1"/>
  <c r="BO86" i="1"/>
  <c r="BP85" i="1"/>
  <c r="BO81" i="1"/>
  <c r="BS81" i="1" s="1"/>
  <c r="BO77" i="1"/>
  <c r="BR77" i="1" s="1"/>
  <c r="BO69" i="1"/>
  <c r="BP68" i="1"/>
  <c r="BO64" i="1"/>
  <c r="BR64" i="1" s="1"/>
  <c r="BP63" i="1"/>
  <c r="BO60" i="1"/>
  <c r="BP59" i="1"/>
  <c r="BS59" i="1" s="1"/>
  <c r="BO56" i="1"/>
  <c r="BP55" i="1"/>
  <c r="BO47" i="1"/>
  <c r="BP46" i="1"/>
  <c r="BT46" i="1" s="1"/>
  <c r="BO43" i="1"/>
  <c r="BP42" i="1"/>
  <c r="BS42" i="1" s="1"/>
  <c r="BO38" i="1"/>
  <c r="BP37" i="1"/>
  <c r="BR37" i="1" s="1"/>
  <c r="BP29" i="1"/>
  <c r="BO25" i="1"/>
  <c r="BP24" i="1"/>
  <c r="BO21" i="1"/>
  <c r="BT21" i="1" s="1"/>
  <c r="BP20" i="1"/>
  <c r="BQ20" i="1" s="1"/>
  <c r="BO17" i="1"/>
  <c r="BP16" i="1"/>
  <c r="BO13" i="1"/>
  <c r="BT13" i="1" s="1"/>
  <c r="BP12" i="1"/>
  <c r="BR12" i="1" s="1"/>
  <c r="BO9" i="1"/>
  <c r="BP8" i="1"/>
  <c r="BO5" i="1"/>
  <c r="BT5" i="1" s="1"/>
  <c r="BP89" i="1"/>
  <c r="BP72" i="1"/>
  <c r="BP50" i="1"/>
  <c r="BO4" i="1"/>
  <c r="BO95" i="1"/>
  <c r="BS95" i="1" s="1"/>
  <c r="BP94" i="1"/>
  <c r="BO91" i="1"/>
  <c r="BP90" i="1"/>
  <c r="BR90" i="1" s="1"/>
  <c r="BO82" i="1"/>
  <c r="BR82" i="1" s="1"/>
  <c r="BP81" i="1"/>
  <c r="BO78" i="1"/>
  <c r="BS78" i="1" s="1"/>
  <c r="BP77" i="1"/>
  <c r="BO74" i="1"/>
  <c r="BQ74" i="1" s="1"/>
  <c r="BP73" i="1"/>
  <c r="BO65" i="1"/>
  <c r="BS65" i="1" s="1"/>
  <c r="BO52" i="1"/>
  <c r="BT52" i="1" s="1"/>
  <c r="BP51" i="1"/>
  <c r="BQ51" i="1" s="1"/>
  <c r="BO39" i="1"/>
  <c r="BO34" i="1"/>
  <c r="BS34" i="1" s="1"/>
  <c r="BP33" i="1"/>
  <c r="BQ33" i="1" s="1"/>
  <c r="BP4" i="1"/>
  <c r="BP80" i="1"/>
  <c r="BP76" i="1"/>
  <c r="BP32" i="1"/>
  <c r="BP28" i="1"/>
  <c r="BO87" i="1"/>
  <c r="BP86" i="1"/>
  <c r="BO83" i="1"/>
  <c r="BT83" i="1" s="1"/>
  <c r="BO70" i="1"/>
  <c r="BP69" i="1"/>
  <c r="BP64" i="1"/>
  <c r="BO61" i="1"/>
  <c r="BS61" i="1" s="1"/>
  <c r="BP60" i="1"/>
  <c r="BS60" i="1" s="1"/>
  <c r="BO57" i="1"/>
  <c r="BP56" i="1"/>
  <c r="BT56" i="1" s="1"/>
  <c r="BO53" i="1"/>
  <c r="BR53" i="1" s="1"/>
  <c r="BO48" i="1"/>
  <c r="BS48" i="1" s="1"/>
  <c r="BP47" i="1"/>
  <c r="BO44" i="1"/>
  <c r="BP43" i="1"/>
  <c r="BO40" i="1"/>
  <c r="BQ40" i="1" s="1"/>
  <c r="BP38" i="1"/>
  <c r="BT38" i="1" s="1"/>
  <c r="BP30" i="1"/>
  <c r="BO26" i="1"/>
  <c r="BP25" i="1"/>
  <c r="BR25" i="1" s="1"/>
  <c r="BO22" i="1"/>
  <c r="BP21" i="1"/>
  <c r="BP17" i="1"/>
  <c r="BT17" i="1" s="1"/>
  <c r="BO14" i="1"/>
  <c r="BR14" i="1" s="1"/>
  <c r="BP13" i="1"/>
  <c r="BO10" i="1"/>
  <c r="BP9" i="1"/>
  <c r="BO6" i="1"/>
  <c r="BP5" i="1"/>
  <c r="BP34" i="1"/>
  <c r="BO97" i="1"/>
  <c r="BS97" i="1" s="1"/>
  <c r="BP87" i="1"/>
  <c r="BQ87" i="1" s="1"/>
  <c r="BP83" i="1"/>
  <c r="BP70" i="1"/>
  <c r="BO67" i="1"/>
  <c r="BQ67" i="1" s="1"/>
  <c r="BO62" i="1"/>
  <c r="BS62" i="1" s="1"/>
  <c r="BP61" i="1"/>
  <c r="BO58" i="1"/>
  <c r="BQ58" i="1" s="1"/>
  <c r="BP57" i="1"/>
  <c r="BT57" i="1" s="1"/>
  <c r="BO54" i="1"/>
  <c r="BS54" i="1" s="1"/>
  <c r="BP53" i="1"/>
  <c r="BO49" i="1"/>
  <c r="BP48" i="1"/>
  <c r="BP44" i="1"/>
  <c r="BO41" i="1"/>
  <c r="BP40" i="1"/>
  <c r="BO27" i="1"/>
  <c r="BQ27" i="1" s="1"/>
  <c r="BP26" i="1"/>
  <c r="BO23" i="1"/>
  <c r="BR23" i="1" s="1"/>
  <c r="BP22" i="1"/>
  <c r="BO19" i="1"/>
  <c r="BP18" i="1"/>
  <c r="BO15" i="1"/>
  <c r="BP14" i="1"/>
  <c r="BO11" i="1"/>
  <c r="BQ11" i="1" s="1"/>
  <c r="BP10" i="1"/>
  <c r="BO7" i="1"/>
  <c r="BP6" i="1"/>
  <c r="BP82" i="1"/>
  <c r="BP96" i="1"/>
  <c r="BS96" i="1" s="1"/>
  <c r="BO93" i="1"/>
  <c r="BP92" i="1"/>
  <c r="BO89" i="1"/>
  <c r="BP88" i="1"/>
  <c r="BR88" i="1" s="1"/>
  <c r="BO84" i="1"/>
  <c r="BO80" i="1"/>
  <c r="BS80" i="1" s="1"/>
  <c r="BP79" i="1"/>
  <c r="BO76" i="1"/>
  <c r="BQ76" i="1" s="1"/>
  <c r="BP75" i="1"/>
  <c r="BQ75" i="1" s="1"/>
  <c r="BO72" i="1"/>
  <c r="BT72" i="1" s="1"/>
  <c r="BP71" i="1"/>
  <c r="BR71" i="1" s="1"/>
  <c r="BP66" i="1"/>
  <c r="BS66" i="1" s="1"/>
  <c r="BO50" i="1"/>
  <c r="BO45" i="1"/>
  <c r="BO36" i="1"/>
  <c r="BT36" i="1" s="1"/>
  <c r="BP35" i="1"/>
  <c r="BS35" i="1" s="1"/>
  <c r="BO32" i="1"/>
  <c r="BP31" i="1"/>
  <c r="BS31" i="1" s="1"/>
  <c r="BO28" i="1"/>
  <c r="BT90" i="1" l="1"/>
  <c r="BR54" i="1"/>
  <c r="BT44" i="1"/>
  <c r="BR91" i="1"/>
  <c r="BR24" i="1"/>
  <c r="BT48" i="1"/>
  <c r="BS73" i="1"/>
  <c r="BQ59" i="1"/>
  <c r="BT73" i="1"/>
  <c r="BQ28" i="1"/>
  <c r="BQ92" i="1"/>
  <c r="BR32" i="1"/>
  <c r="BQ93" i="1"/>
  <c r="BS15" i="1"/>
  <c r="BQ41" i="1"/>
  <c r="BR22" i="1"/>
  <c r="BT94" i="1"/>
  <c r="BS9" i="1"/>
  <c r="BS25" i="1"/>
  <c r="BT47" i="1"/>
  <c r="BS69" i="1"/>
  <c r="BS8" i="1"/>
  <c r="BS55" i="1"/>
  <c r="BR11" i="1"/>
  <c r="BR69" i="1"/>
  <c r="BT61" i="1"/>
  <c r="BT20" i="1"/>
  <c r="BR28" i="1"/>
  <c r="BQ42" i="1"/>
  <c r="BT88" i="1"/>
  <c r="BR42" i="1"/>
  <c r="BT43" i="1"/>
  <c r="BT6" i="1"/>
  <c r="BR70" i="1"/>
  <c r="BQ29" i="1"/>
  <c r="BR27" i="1"/>
  <c r="BQ81" i="1"/>
  <c r="BQ46" i="1"/>
  <c r="BR66" i="1"/>
  <c r="BR75" i="1"/>
  <c r="BS18" i="1"/>
  <c r="BS79" i="1"/>
  <c r="BQ19" i="1"/>
  <c r="BS26" i="1"/>
  <c r="BT4" i="1"/>
  <c r="BS56" i="1"/>
  <c r="BT12" i="1"/>
  <c r="BT37" i="1"/>
  <c r="BT98" i="1"/>
  <c r="BS68" i="1"/>
  <c r="BR33" i="1"/>
  <c r="BQ97" i="1"/>
  <c r="BS46" i="1"/>
  <c r="BR9" i="1"/>
  <c r="BQ83" i="1"/>
  <c r="BQ21" i="1"/>
  <c r="BR51" i="1"/>
  <c r="BT89" i="1"/>
  <c r="BS45" i="1"/>
  <c r="BQ49" i="1"/>
  <c r="BS10" i="1"/>
  <c r="BQ85" i="1"/>
  <c r="BT63" i="1"/>
  <c r="BQ61" i="1"/>
  <c r="BQ31" i="1"/>
  <c r="BS74" i="1"/>
  <c r="BR36" i="1"/>
  <c r="BT35" i="1"/>
  <c r="BQ5" i="1"/>
  <c r="BQ26" i="1"/>
  <c r="BS50" i="1"/>
  <c r="BR84" i="1"/>
  <c r="BT7" i="1"/>
  <c r="BT23" i="1"/>
  <c r="BQ57" i="1"/>
  <c r="BR87" i="1"/>
  <c r="BS39" i="1"/>
  <c r="BQ17" i="1"/>
  <c r="BR38" i="1"/>
  <c r="BQ60" i="1"/>
  <c r="BR86" i="1"/>
  <c r="BT16" i="1"/>
  <c r="BT31" i="1"/>
  <c r="BS90" i="1"/>
  <c r="BS71" i="1"/>
  <c r="BS76" i="1"/>
  <c r="BR35" i="1"/>
  <c r="BT45" i="1"/>
  <c r="BS67" i="1"/>
  <c r="BR80" i="1"/>
  <c r="BS88" i="1"/>
  <c r="BS37" i="1"/>
  <c r="BS93" i="1"/>
  <c r="BR18" i="1"/>
  <c r="BQ36" i="1"/>
  <c r="BQ52" i="1"/>
  <c r="BR79" i="1"/>
  <c r="BT93" i="1"/>
  <c r="BQ90" i="1"/>
  <c r="BR15" i="1"/>
  <c r="BT29" i="1"/>
  <c r="BT58" i="1"/>
  <c r="BS87" i="1"/>
  <c r="BR8" i="1"/>
  <c r="BR93" i="1"/>
  <c r="BT18" i="1"/>
  <c r="BS36" i="1"/>
  <c r="BR49" i="1"/>
  <c r="BR65" i="1"/>
  <c r="BR81" i="1"/>
  <c r="BT51" i="1"/>
  <c r="BR74" i="1"/>
  <c r="BT15" i="1"/>
  <c r="BS33" i="1"/>
  <c r="BR46" i="1"/>
  <c r="BS89" i="1"/>
  <c r="BS40" i="1"/>
  <c r="BT80" i="1"/>
  <c r="BS17" i="1"/>
  <c r="BQ32" i="1"/>
  <c r="BQ48" i="1"/>
  <c r="BQ64" i="1"/>
  <c r="BQ80" i="1"/>
  <c r="BS94" i="1"/>
  <c r="BS64" i="1"/>
  <c r="BR19" i="1"/>
  <c r="BQ37" i="1"/>
  <c r="BQ53" i="1"/>
  <c r="BQ69" i="1"/>
  <c r="BS83" i="1"/>
  <c r="BR96" i="1"/>
  <c r="BT91" i="1"/>
  <c r="BS5" i="1"/>
  <c r="BS21" i="1"/>
  <c r="BT53" i="1"/>
  <c r="BQ68" i="1"/>
  <c r="BS82" i="1"/>
  <c r="BR95" i="1"/>
  <c r="BT96" i="1"/>
  <c r="BR44" i="1"/>
  <c r="BR60" i="1"/>
  <c r="BT74" i="1"/>
  <c r="BQ89" i="1"/>
  <c r="BS19" i="1"/>
  <c r="BS24" i="1"/>
  <c r="BR4" i="1"/>
  <c r="BR20" i="1"/>
  <c r="BQ38" i="1"/>
  <c r="BS52" i="1"/>
  <c r="BS84" i="1"/>
  <c r="BT95" i="1"/>
  <c r="BQ66" i="1"/>
  <c r="BR98" i="1"/>
  <c r="BR17" i="1"/>
  <c r="BQ35" i="1"/>
  <c r="BS49" i="1"/>
  <c r="BT60" i="1"/>
  <c r="BQ91" i="1"/>
  <c r="BT59" i="1"/>
  <c r="BT19" i="1"/>
  <c r="BQ95" i="1"/>
  <c r="BT33" i="1"/>
  <c r="BT49" i="1"/>
  <c r="BT65" i="1"/>
  <c r="BT81" i="1"/>
  <c r="BQ96" i="1"/>
  <c r="BS72" i="1"/>
  <c r="BS6" i="1"/>
  <c r="BS22" i="1"/>
  <c r="BT54" i="1"/>
  <c r="BT70" i="1"/>
  <c r="BQ47" i="1"/>
  <c r="BQ7" i="1"/>
  <c r="BQ23" i="1"/>
  <c r="BR39" i="1"/>
  <c r="BR55" i="1"/>
  <c r="BQ84" i="1"/>
  <c r="BS98" i="1"/>
  <c r="BQ4" i="1"/>
  <c r="BS47" i="1"/>
  <c r="BS63" i="1"/>
  <c r="BR76" i="1"/>
  <c r="BT22" i="1"/>
  <c r="BR29" i="1"/>
  <c r="BS7" i="1"/>
  <c r="BS23" i="1"/>
  <c r="BT39" i="1"/>
  <c r="BQ54" i="1"/>
  <c r="BQ70" i="1"/>
  <c r="BQ86" i="1"/>
  <c r="BR97" i="1"/>
  <c r="BS4" i="1"/>
  <c r="BS20" i="1"/>
  <c r="BR62" i="1"/>
  <c r="BT76" i="1"/>
  <c r="BT92" i="1"/>
  <c r="BT67" i="1"/>
  <c r="BR21" i="1"/>
  <c r="BR67" i="1"/>
  <c r="BR83" i="1"/>
  <c r="BT11" i="1"/>
  <c r="BQ8" i="1"/>
  <c r="BQ24" i="1"/>
  <c r="BR40" i="1"/>
  <c r="BR56" i="1"/>
  <c r="BR72" i="1"/>
  <c r="BQ55" i="1"/>
  <c r="BT8" i="1"/>
  <c r="BT24" i="1"/>
  <c r="BS58" i="1"/>
  <c r="BT69" i="1"/>
  <c r="BT85" i="1"/>
  <c r="BS11" i="1"/>
  <c r="BR5" i="1"/>
  <c r="BQ65" i="1"/>
  <c r="BR92" i="1"/>
  <c r="BS27" i="1"/>
  <c r="BQ71" i="1"/>
  <c r="BQ9" i="1"/>
  <c r="BQ25" i="1"/>
  <c r="BR41" i="1"/>
  <c r="BT55" i="1"/>
  <c r="BT71" i="1"/>
  <c r="BT87" i="1"/>
  <c r="BQ13" i="1"/>
  <c r="BQ82" i="1"/>
  <c r="BQ6" i="1"/>
  <c r="BQ22" i="1"/>
  <c r="BR78" i="1"/>
  <c r="BR94" i="1"/>
  <c r="BT75" i="1"/>
  <c r="BT27" i="1"/>
  <c r="BR6" i="1"/>
  <c r="BS38" i="1"/>
  <c r="BS70" i="1"/>
  <c r="BS86" i="1"/>
  <c r="BT97" i="1"/>
  <c r="BR13" i="1"/>
  <c r="BT30" i="1"/>
  <c r="BY30" i="1" s="1"/>
  <c r="BT9" i="1"/>
  <c r="BT25" i="1"/>
  <c r="BS43" i="1"/>
  <c r="BT86" i="1"/>
  <c r="BR61" i="1"/>
  <c r="BQ10" i="1"/>
  <c r="BR58" i="1"/>
  <c r="BR10" i="1"/>
  <c r="BR26" i="1"/>
  <c r="BQ44" i="1"/>
  <c r="BR16" i="1"/>
  <c r="BT40" i="1"/>
  <c r="BR7" i="1"/>
  <c r="BT34" i="1"/>
  <c r="BT50" i="1"/>
  <c r="BT66" i="1"/>
  <c r="BS32" i="1"/>
  <c r="BT10" i="1"/>
  <c r="BT26" i="1"/>
  <c r="BS44" i="1"/>
  <c r="BR57" i="1"/>
  <c r="BR73" i="1"/>
  <c r="BR89" i="1"/>
  <c r="BR50" i="1"/>
  <c r="BQ39" i="1"/>
  <c r="BQ56" i="1"/>
  <c r="BQ72" i="1"/>
  <c r="BQ88" i="1"/>
  <c r="BT14" i="1"/>
  <c r="BS16" i="1"/>
  <c r="BQ63" i="1"/>
  <c r="BS41" i="1"/>
  <c r="BS14" i="1"/>
  <c r="BS30" i="1"/>
  <c r="BX30" i="1" s="1"/>
  <c r="BT62" i="1"/>
  <c r="BQ77" i="1"/>
  <c r="BS91" i="1"/>
  <c r="BS77" i="1"/>
  <c r="BQ15" i="1"/>
  <c r="BR31" i="1"/>
  <c r="BR47" i="1"/>
  <c r="BR63" i="1"/>
  <c r="BQ12" i="1"/>
  <c r="BT82" i="1"/>
  <c r="BQ50" i="1"/>
  <c r="BQ62" i="1"/>
  <c r="BQ78" i="1"/>
  <c r="BR45" i="1"/>
  <c r="BS12" i="1"/>
  <c r="BS28" i="1"/>
  <c r="BQ43" i="1"/>
  <c r="BS57" i="1"/>
  <c r="BT84" i="1"/>
  <c r="BT64" i="1"/>
  <c r="BT28" i="1"/>
  <c r="BR43" i="1"/>
  <c r="BR59" i="1"/>
  <c r="BT32" i="1"/>
  <c r="BQ45" i="1"/>
  <c r="BQ34" i="1"/>
  <c r="BQ16" i="1"/>
  <c r="BR48" i="1"/>
  <c r="BT78" i="1"/>
  <c r="BR85" i="1"/>
  <c r="BR34" i="1"/>
  <c r="BT77" i="1"/>
  <c r="BQ73" i="1"/>
  <c r="BQ14" i="1"/>
  <c r="BQ30" i="1"/>
  <c r="BV30" i="1" s="1"/>
  <c r="BR30" i="1"/>
  <c r="BW30" i="1" s="1"/>
</calcChain>
</file>

<file path=xl/sharedStrings.xml><?xml version="1.0" encoding="utf-8"?>
<sst xmlns="http://schemas.openxmlformats.org/spreadsheetml/2006/main" count="270" uniqueCount="33">
  <si>
    <t>rechteroev</t>
  </si>
  <si>
    <t>rivieras</t>
  </si>
  <si>
    <t>linkeroev</t>
  </si>
  <si>
    <t>gemiddeld</t>
  </si>
  <si>
    <t>Kmraai</t>
  </si>
  <si>
    <t>Afstand (m)</t>
  </si>
  <si>
    <t>x &lt; 63 um</t>
  </si>
  <si>
    <t>63 &lt; x &lt; 90 um</t>
  </si>
  <si>
    <t>90 &lt; x &lt; 125 um</t>
  </si>
  <si>
    <t>125 &lt; x &lt; 180 um</t>
  </si>
  <si>
    <t>180 &lt; x &lt; 250 um</t>
  </si>
  <si>
    <t>250 &lt; x &lt; 355 um</t>
  </si>
  <si>
    <t>355 &lt; x &lt; 500 um</t>
  </si>
  <si>
    <t>500 &lt; x &lt; 1000 um</t>
  </si>
  <si>
    <t>1000 &lt; x &lt; 2000 um</t>
  </si>
  <si>
    <t>fractie&gt;2000 mu</t>
  </si>
  <si>
    <t>2000&lt;x&lt;2800 mu</t>
  </si>
  <si>
    <t>2800&lt;x&lt;4000 mu</t>
  </si>
  <si>
    <t>4000&lt;x&lt;8000 mu</t>
  </si>
  <si>
    <t>fractie&gt;8000mu</t>
  </si>
  <si>
    <t xml:space="preserve"> </t>
  </si>
  <si>
    <t>4 fracties</t>
  </si>
  <si>
    <t>Correcties</t>
  </si>
  <si>
    <t>Som =&gt;</t>
  </si>
  <si>
    <t>Afwijking =&gt;</t>
  </si>
  <si>
    <t>tov 100%</t>
  </si>
  <si>
    <t>SOM (%)</t>
  </si>
  <si>
    <t>Nieuwe gecorrigeerde waarden</t>
  </si>
  <si>
    <t>BR</t>
  </si>
  <si>
    <t>WA</t>
  </si>
  <si>
    <t>BR / WA</t>
  </si>
  <si>
    <t>CHECK</t>
  </si>
  <si>
    <t>&gt;8000mu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</si>
</sst>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Courier"/>
    </font>
    <font>
      <b/>
      <sz val="10"/>
      <name val="Courier"/>
    </font>
    <font>
      <b/>
      <sz val="10"/>
      <color rgb="FFFF0000"/>
      <name val="Courie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Protection="1"/>
    <xf numFmtId="0" fontId="1" fillId="0" borderId="0" xfId="0" applyFont="1"/>
    <xf numFmtId="0" fontId="1" fillId="0" borderId="0" xfId="0" applyFont="1" applyAlignment="1" applyProtection="1">
      <alignment horizontal="left"/>
    </xf>
    <xf numFmtId="0" fontId="2" fillId="0" borderId="0" xfId="0" applyFont="1"/>
    <xf numFmtId="0" fontId="2" fillId="0" borderId="0" xfId="0" applyFont="1" applyAlignment="1" applyProtection="1">
      <alignment horizontal="left"/>
    </xf>
    <xf numFmtId="2" fontId="0" fillId="0" borderId="0" xfId="0" applyNumberFormat="1" applyProtection="1"/>
    <xf numFmtId="2" fontId="0" fillId="0" borderId="0" xfId="0" applyNumberFormat="1"/>
    <xf numFmtId="0" fontId="0" fillId="0" borderId="0" xfId="0" applyAlignment="1" applyProtection="1">
      <alignment horizontal="left" indent="1"/>
    </xf>
    <xf numFmtId="164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L1" transitionEvaluation="1"/>
  <dimension ref="A1:BY98"/>
  <sheetViews>
    <sheetView topLeftCell="BL1" workbookViewId="0">
      <selection activeCell="BQ4" sqref="BQ4"/>
    </sheetView>
  </sheetViews>
  <sheetFormatPr defaultColWidth="9.625" defaultRowHeight="12" x14ac:dyDescent="0.15"/>
  <cols>
    <col min="66" max="66" width="17.125" bestFit="1" customWidth="1"/>
    <col min="67" max="67" width="10" customWidth="1"/>
    <col min="68" max="68" width="17" customWidth="1"/>
    <col min="69" max="69" width="17.125" bestFit="1" customWidth="1"/>
  </cols>
  <sheetData>
    <row r="1" spans="1:77" s="5" customFormat="1" x14ac:dyDescent="0.15">
      <c r="C1" s="6" t="s">
        <v>0</v>
      </c>
      <c r="T1" s="6" t="s">
        <v>1</v>
      </c>
      <c r="AK1" s="6" t="s">
        <v>2</v>
      </c>
      <c r="BB1" s="6" t="s">
        <v>3</v>
      </c>
      <c r="BO1" s="5" t="s">
        <v>23</v>
      </c>
      <c r="BP1" s="5" t="s">
        <v>24</v>
      </c>
      <c r="BQ1" s="5" t="s">
        <v>22</v>
      </c>
      <c r="BV1" s="5" t="s">
        <v>27</v>
      </c>
    </row>
    <row r="2" spans="1:77" s="3" customFormat="1" x14ac:dyDescent="0.1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4" t="s">
        <v>18</v>
      </c>
      <c r="P2" s="4" t="s">
        <v>19</v>
      </c>
      <c r="Q2" s="4"/>
      <c r="R2" s="4" t="s">
        <v>4</v>
      </c>
      <c r="S2" s="4" t="s">
        <v>5</v>
      </c>
      <c r="T2" s="4" t="s">
        <v>6</v>
      </c>
      <c r="U2" s="4" t="s">
        <v>7</v>
      </c>
      <c r="V2" s="4" t="s">
        <v>8</v>
      </c>
      <c r="W2" s="4" t="s">
        <v>9</v>
      </c>
      <c r="X2" s="4" t="s">
        <v>10</v>
      </c>
      <c r="Y2" s="4" t="s">
        <v>11</v>
      </c>
      <c r="Z2" s="4" t="s">
        <v>12</v>
      </c>
      <c r="AA2" s="4" t="s">
        <v>13</v>
      </c>
      <c r="AB2" s="4" t="s">
        <v>14</v>
      </c>
      <c r="AC2" s="4" t="s">
        <v>15</v>
      </c>
      <c r="AD2" s="4" t="s">
        <v>16</v>
      </c>
      <c r="AE2" s="4" t="s">
        <v>17</v>
      </c>
      <c r="AF2" s="4" t="s">
        <v>18</v>
      </c>
      <c r="AG2" s="4" t="s">
        <v>19</v>
      </c>
      <c r="AH2" s="4"/>
      <c r="AI2" s="4" t="s">
        <v>4</v>
      </c>
      <c r="AJ2" s="4" t="s">
        <v>5</v>
      </c>
      <c r="AK2" s="4" t="s">
        <v>6</v>
      </c>
      <c r="AL2" s="4" t="s">
        <v>7</v>
      </c>
      <c r="AM2" s="4" t="s">
        <v>8</v>
      </c>
      <c r="AN2" s="4" t="s">
        <v>9</v>
      </c>
      <c r="AO2" s="4" t="s">
        <v>10</v>
      </c>
      <c r="AP2" s="4" t="s">
        <v>11</v>
      </c>
      <c r="AQ2" s="4" t="s">
        <v>12</v>
      </c>
      <c r="AR2" s="4" t="s">
        <v>13</v>
      </c>
      <c r="AS2" s="4" t="s">
        <v>14</v>
      </c>
      <c r="AT2" s="4" t="s">
        <v>15</v>
      </c>
      <c r="AU2" s="4" t="s">
        <v>16</v>
      </c>
      <c r="AV2" s="4" t="s">
        <v>17</v>
      </c>
      <c r="AW2" s="4" t="s">
        <v>18</v>
      </c>
      <c r="AX2" s="4" t="s">
        <v>19</v>
      </c>
      <c r="AY2" s="4"/>
      <c r="AZ2" s="4" t="s">
        <v>4</v>
      </c>
      <c r="BA2" s="4" t="s">
        <v>5</v>
      </c>
      <c r="BB2" s="4" t="s">
        <v>6</v>
      </c>
      <c r="BC2" s="4" t="s">
        <v>7</v>
      </c>
      <c r="BD2" s="4" t="s">
        <v>8</v>
      </c>
      <c r="BE2" s="4" t="s">
        <v>9</v>
      </c>
      <c r="BF2" s="4" t="s">
        <v>10</v>
      </c>
      <c r="BG2" s="4" t="s">
        <v>11</v>
      </c>
      <c r="BH2" s="4" t="s">
        <v>12</v>
      </c>
      <c r="BI2" s="4" t="s">
        <v>13</v>
      </c>
      <c r="BJ2" s="4" t="s">
        <v>14</v>
      </c>
      <c r="BK2" s="4" t="s">
        <v>16</v>
      </c>
      <c r="BL2" s="4" t="s">
        <v>17</v>
      </c>
      <c r="BM2" s="4" t="s">
        <v>18</v>
      </c>
      <c r="BN2" s="4" t="s">
        <v>19</v>
      </c>
      <c r="BP2" s="5" t="s">
        <v>25</v>
      </c>
      <c r="BQ2" s="4" t="s">
        <v>16</v>
      </c>
      <c r="BR2" s="4" t="s">
        <v>17</v>
      </c>
      <c r="BS2" s="4" t="s">
        <v>18</v>
      </c>
      <c r="BT2" s="4" t="s">
        <v>19</v>
      </c>
      <c r="BV2" s="4" t="s">
        <v>16</v>
      </c>
      <c r="BW2" s="4" t="s">
        <v>17</v>
      </c>
      <c r="BX2" s="4" t="s">
        <v>18</v>
      </c>
      <c r="BY2" s="4" t="s">
        <v>19</v>
      </c>
    </row>
    <row r="3" spans="1:77" x14ac:dyDescent="0.15">
      <c r="BO3" t="s">
        <v>21</v>
      </c>
    </row>
    <row r="4" spans="1:77" x14ac:dyDescent="0.15">
      <c r="A4" s="2">
        <v>858</v>
      </c>
      <c r="B4" s="2">
        <v>1011.4</v>
      </c>
      <c r="C4" s="2">
        <v>4.2000000000000003E-2</v>
      </c>
      <c r="D4" s="2">
        <v>6.0000000000000001E-3</v>
      </c>
      <c r="E4" s="2">
        <v>2.4E-2</v>
      </c>
      <c r="F4" s="2">
        <v>1.7999999999999999E-2</v>
      </c>
      <c r="G4" s="2">
        <v>4.2000000000000003E-2</v>
      </c>
      <c r="H4" s="2">
        <v>0.18</v>
      </c>
      <c r="I4" s="2">
        <v>0.84</v>
      </c>
      <c r="J4" s="2">
        <v>2.82</v>
      </c>
      <c r="K4" s="2">
        <v>2.1</v>
      </c>
      <c r="L4" s="2">
        <v>94</v>
      </c>
      <c r="R4" s="2">
        <v>858</v>
      </c>
      <c r="S4" s="2">
        <v>1011.4</v>
      </c>
      <c r="T4" s="2">
        <v>0.63</v>
      </c>
      <c r="U4" s="2">
        <v>6.3E-2</v>
      </c>
      <c r="V4" s="2">
        <v>6.3E-2</v>
      </c>
      <c r="W4" s="2">
        <v>6.3E-2</v>
      </c>
      <c r="X4" s="2">
        <v>0.126</v>
      </c>
      <c r="Y4" s="2">
        <v>0.56699999999999995</v>
      </c>
      <c r="Z4" s="2">
        <v>5.04</v>
      </c>
      <c r="AA4" s="2">
        <v>30.87</v>
      </c>
      <c r="AB4" s="2">
        <v>25.83</v>
      </c>
      <c r="AC4" s="2">
        <v>37</v>
      </c>
      <c r="AI4" s="2">
        <v>858</v>
      </c>
      <c r="AJ4" s="2">
        <v>1011.4</v>
      </c>
      <c r="AK4" s="2">
        <v>9.9000000000000005E-2</v>
      </c>
      <c r="AL4" s="2">
        <v>8.9999999999999993E-3</v>
      </c>
      <c r="AM4" s="2">
        <v>1.7999999999999999E-2</v>
      </c>
      <c r="AN4" s="2">
        <v>3.5999999999999997E-2</v>
      </c>
      <c r="AO4" s="2">
        <v>0.13500000000000001</v>
      </c>
      <c r="AP4" s="2">
        <v>1.08</v>
      </c>
      <c r="AQ4" s="2">
        <v>3.24</v>
      </c>
      <c r="AR4" s="2">
        <v>3.42</v>
      </c>
      <c r="AS4" s="2">
        <v>1.08</v>
      </c>
      <c r="AT4" s="2">
        <v>91</v>
      </c>
      <c r="AU4" s="2">
        <v>76</v>
      </c>
      <c r="AV4" s="2">
        <v>1</v>
      </c>
      <c r="AW4" s="2">
        <v>2</v>
      </c>
      <c r="AX4" s="2">
        <v>12</v>
      </c>
      <c r="AY4" s="2"/>
      <c r="AZ4" s="2">
        <v>858</v>
      </c>
      <c r="BA4" s="2">
        <v>1011.4</v>
      </c>
      <c r="BB4" s="2">
        <f t="shared" ref="BB4:BJ9" si="0">(+C4+T4+AK4)/3</f>
        <v>0.25700000000000001</v>
      </c>
      <c r="BC4" s="2">
        <f t="shared" si="0"/>
        <v>2.5999999999999999E-2</v>
      </c>
      <c r="BD4" s="2">
        <f t="shared" si="0"/>
        <v>3.4999999999999996E-2</v>
      </c>
      <c r="BE4" s="2">
        <f t="shared" si="0"/>
        <v>3.9E-2</v>
      </c>
      <c r="BF4" s="2">
        <f t="shared" si="0"/>
        <v>0.10100000000000002</v>
      </c>
      <c r="BG4" s="2">
        <f t="shared" si="0"/>
        <v>0.60899999999999999</v>
      </c>
      <c r="BH4" s="2">
        <f t="shared" si="0"/>
        <v>3.0400000000000005</v>
      </c>
      <c r="BI4" s="2">
        <f t="shared" si="0"/>
        <v>12.37</v>
      </c>
      <c r="BJ4" s="2">
        <f t="shared" si="0"/>
        <v>9.67</v>
      </c>
      <c r="BK4" s="2">
        <f t="shared" ref="BK4:BK29" si="1">AU4</f>
        <v>76</v>
      </c>
      <c r="BL4" s="2">
        <f t="shared" ref="BL4:BL29" si="2">AV4</f>
        <v>1</v>
      </c>
      <c r="BM4" s="2">
        <f t="shared" ref="BM4:BM29" si="3">AW4</f>
        <v>2</v>
      </c>
      <c r="BN4" s="2">
        <f t="shared" ref="BN4:BN29" si="4">AX4</f>
        <v>12</v>
      </c>
      <c r="BO4" s="2">
        <f>SUM(BK4:BN4)</f>
        <v>91</v>
      </c>
      <c r="BP4" s="7">
        <f>SUM(BB4:BN4)-100</f>
        <v>17.146999999999991</v>
      </c>
      <c r="BQ4" s="7">
        <f>(BK4/$BO4)*$BP4</f>
        <v>14.320571428571421</v>
      </c>
      <c r="BR4" s="7">
        <f t="shared" ref="BR4:BT19" si="5">(BL4/$BO4)*$BP4</f>
        <v>0.18842857142857136</v>
      </c>
      <c r="BS4" s="7">
        <f t="shared" si="5"/>
        <v>0.37685714285714272</v>
      </c>
      <c r="BT4" s="7">
        <f t="shared" si="5"/>
        <v>2.2611428571428562</v>
      </c>
      <c r="BU4" s="8"/>
      <c r="BV4" s="8">
        <f>BK4-BQ4</f>
        <v>61.679428571428581</v>
      </c>
      <c r="BW4" s="8">
        <f t="shared" ref="BW4:BY19" si="6">BL4-BR4</f>
        <v>0.81157142857142861</v>
      </c>
      <c r="BX4" s="8">
        <f t="shared" si="6"/>
        <v>1.6231428571428572</v>
      </c>
      <c r="BY4" s="8">
        <f t="shared" si="6"/>
        <v>9.7388571428571442</v>
      </c>
    </row>
    <row r="5" spans="1:77" x14ac:dyDescent="0.15">
      <c r="A5" s="2">
        <v>859</v>
      </c>
      <c r="B5" s="2">
        <v>2009</v>
      </c>
      <c r="C5" s="2">
        <v>0.55200000000000005</v>
      </c>
      <c r="D5" s="2">
        <v>6.4000000000000001E-2</v>
      </c>
      <c r="E5" s="2">
        <v>6.4000000000000001E-2</v>
      </c>
      <c r="F5" s="2">
        <v>4.8000000000000001E-2</v>
      </c>
      <c r="G5" s="2">
        <v>0.112</v>
      </c>
      <c r="H5" s="2">
        <v>0.30399999999999999</v>
      </c>
      <c r="I5" s="2">
        <v>0.88</v>
      </c>
      <c r="J5" s="2">
        <v>3.04</v>
      </c>
      <c r="K5" s="2">
        <v>3.04</v>
      </c>
      <c r="L5" s="2">
        <v>92</v>
      </c>
      <c r="R5" s="2">
        <v>859</v>
      </c>
      <c r="S5" s="2">
        <v>2009</v>
      </c>
      <c r="T5" s="2">
        <v>0.50600000000000001</v>
      </c>
      <c r="U5" s="2">
        <v>4.5999999999999999E-2</v>
      </c>
      <c r="V5" s="2">
        <v>4.5999999999999999E-2</v>
      </c>
      <c r="W5" s="2">
        <v>4.5999999999999999E-2</v>
      </c>
      <c r="X5" s="2">
        <v>0.55200000000000005</v>
      </c>
      <c r="Y5" s="2">
        <v>5.52</v>
      </c>
      <c r="Z5" s="2">
        <v>12.88</v>
      </c>
      <c r="AA5" s="2">
        <v>16.100000000000001</v>
      </c>
      <c r="AB5" s="2">
        <v>10.119999999999999</v>
      </c>
      <c r="AC5" s="2">
        <v>54</v>
      </c>
      <c r="AI5" s="2">
        <v>859</v>
      </c>
      <c r="AJ5" s="2">
        <v>2009</v>
      </c>
      <c r="AK5" s="2">
        <v>0.128</v>
      </c>
      <c r="AL5" s="2">
        <v>6.4000000000000001E-2</v>
      </c>
      <c r="AM5" s="2">
        <v>3.2000000000000001E-2</v>
      </c>
      <c r="AN5" s="2">
        <v>6.4000000000000001E-2</v>
      </c>
      <c r="AO5" s="2">
        <v>3.2000000000000001E-2</v>
      </c>
      <c r="AP5" s="2">
        <v>3.2000000000000001E-2</v>
      </c>
      <c r="AQ5" s="2">
        <v>0.192</v>
      </c>
      <c r="AR5" s="2">
        <v>10.24</v>
      </c>
      <c r="AS5" s="2">
        <v>21.12</v>
      </c>
      <c r="AT5" s="2">
        <v>68</v>
      </c>
      <c r="AU5" s="2">
        <v>29</v>
      </c>
      <c r="AV5" s="2">
        <v>14</v>
      </c>
      <c r="AW5" s="2">
        <v>14</v>
      </c>
      <c r="AX5" s="2">
        <v>11</v>
      </c>
      <c r="AY5" s="2"/>
      <c r="AZ5" s="2">
        <v>859</v>
      </c>
      <c r="BA5" s="2">
        <v>2009</v>
      </c>
      <c r="BB5" s="2">
        <f t="shared" si="0"/>
        <v>0.39533333333333331</v>
      </c>
      <c r="BC5" s="2">
        <f t="shared" si="0"/>
        <v>5.7999999999999996E-2</v>
      </c>
      <c r="BD5" s="2">
        <f t="shared" si="0"/>
        <v>4.7333333333333338E-2</v>
      </c>
      <c r="BE5" s="2">
        <f t="shared" si="0"/>
        <v>5.2666666666666667E-2</v>
      </c>
      <c r="BF5" s="2">
        <f t="shared" si="0"/>
        <v>0.23200000000000001</v>
      </c>
      <c r="BG5" s="2">
        <f t="shared" si="0"/>
        <v>1.952</v>
      </c>
      <c r="BH5" s="2">
        <f t="shared" si="0"/>
        <v>4.6506666666666669</v>
      </c>
      <c r="BI5" s="2">
        <f t="shared" si="0"/>
        <v>9.7933333333333348</v>
      </c>
      <c r="BJ5" s="2">
        <f t="shared" si="0"/>
        <v>11.426666666666668</v>
      </c>
      <c r="BK5" s="2">
        <f t="shared" si="1"/>
        <v>29</v>
      </c>
      <c r="BL5" s="2">
        <f t="shared" si="2"/>
        <v>14</v>
      </c>
      <c r="BM5" s="2">
        <f t="shared" si="3"/>
        <v>14</v>
      </c>
      <c r="BN5" s="2">
        <f t="shared" si="4"/>
        <v>11</v>
      </c>
      <c r="BO5" s="2">
        <f t="shared" ref="BO5:BO68" si="7">SUM(BK5:BN5)</f>
        <v>68</v>
      </c>
      <c r="BP5" s="7">
        <f t="shared" ref="BP5:BP68" si="8">SUM(BB5:BN5)-100</f>
        <v>-3.3919999999999959</v>
      </c>
      <c r="BQ5" s="7">
        <f t="shared" ref="BQ5:BQ68" si="9">(BK5/$BO5)*$BP5</f>
        <v>-1.446588235294116</v>
      </c>
      <c r="BR5" s="7">
        <f t="shared" si="5"/>
        <v>-0.69835294117646973</v>
      </c>
      <c r="BS5" s="7">
        <f t="shared" si="5"/>
        <v>-0.69835294117646973</v>
      </c>
      <c r="BT5" s="7">
        <f t="shared" si="5"/>
        <v>-0.54870588235294049</v>
      </c>
      <c r="BU5" s="8"/>
      <c r="BV5" s="8">
        <f t="shared" ref="BV5:BV68" si="10">BK5-BQ5</f>
        <v>30.446588235294115</v>
      </c>
      <c r="BW5" s="8">
        <f t="shared" si="6"/>
        <v>14.69835294117647</v>
      </c>
      <c r="BX5" s="8">
        <f t="shared" si="6"/>
        <v>14.69835294117647</v>
      </c>
      <c r="BY5" s="8">
        <f t="shared" si="6"/>
        <v>11.548705882352941</v>
      </c>
    </row>
    <row r="6" spans="1:77" x14ac:dyDescent="0.15">
      <c r="A6" s="2">
        <v>860</v>
      </c>
      <c r="B6" s="2">
        <v>3002.6</v>
      </c>
      <c r="C6" s="2">
        <v>0.108</v>
      </c>
      <c r="D6" s="2">
        <v>1.2E-2</v>
      </c>
      <c r="E6" s="2">
        <v>1.2E-2</v>
      </c>
      <c r="F6" s="2">
        <v>2.4E-2</v>
      </c>
      <c r="G6" s="2">
        <v>0.14399999999999999</v>
      </c>
      <c r="H6" s="2">
        <v>0.63600000000000001</v>
      </c>
      <c r="I6" s="2">
        <v>1.1160000000000001</v>
      </c>
      <c r="J6" s="2">
        <v>3.36</v>
      </c>
      <c r="K6" s="2">
        <v>6.6</v>
      </c>
      <c r="L6" s="2">
        <v>88</v>
      </c>
      <c r="R6" s="2">
        <v>860</v>
      </c>
      <c r="S6" s="2">
        <v>3002.6</v>
      </c>
      <c r="T6" s="2">
        <v>0.48399999999999999</v>
      </c>
      <c r="U6" s="2">
        <v>4.3999999999999997E-2</v>
      </c>
      <c r="V6" s="2">
        <v>4.3999999999999997E-2</v>
      </c>
      <c r="W6" s="2">
        <v>8.7999999999999995E-2</v>
      </c>
      <c r="X6" s="2">
        <v>0.48399999999999999</v>
      </c>
      <c r="Y6" s="2">
        <v>4.0039999999999996</v>
      </c>
      <c r="Z6" s="2">
        <v>9.68</v>
      </c>
      <c r="AA6" s="2">
        <v>21.56</v>
      </c>
      <c r="AB6" s="2">
        <v>7.92</v>
      </c>
      <c r="AC6" s="2">
        <v>56</v>
      </c>
      <c r="AI6" s="2">
        <v>860</v>
      </c>
      <c r="AJ6" s="2">
        <v>3002.6</v>
      </c>
      <c r="AK6" s="2">
        <v>0.13300000000000001</v>
      </c>
      <c r="AL6" s="2">
        <v>7.0000000000000001E-3</v>
      </c>
      <c r="AM6" s="2">
        <v>1.4E-2</v>
      </c>
      <c r="AN6" s="2">
        <v>4.2000000000000003E-2</v>
      </c>
      <c r="AO6" s="2">
        <v>0.23100000000000001</v>
      </c>
      <c r="AP6" s="2">
        <v>1.19</v>
      </c>
      <c r="AQ6" s="2">
        <v>2.4500000000000002</v>
      </c>
      <c r="AR6" s="2">
        <v>1.96</v>
      </c>
      <c r="AS6" s="2">
        <v>1.1200000000000001</v>
      </c>
      <c r="AT6" s="2">
        <v>93</v>
      </c>
      <c r="AU6" s="2">
        <v>81</v>
      </c>
      <c r="AV6" s="2">
        <v>1</v>
      </c>
      <c r="AW6" s="2">
        <v>1.4</v>
      </c>
      <c r="AX6" s="2">
        <v>9.6</v>
      </c>
      <c r="AY6" s="2"/>
      <c r="AZ6" s="2">
        <v>860</v>
      </c>
      <c r="BA6" s="2">
        <v>3002.6</v>
      </c>
      <c r="BB6" s="2">
        <f t="shared" si="0"/>
        <v>0.24166666666666667</v>
      </c>
      <c r="BC6" s="2">
        <f t="shared" si="0"/>
        <v>2.1000000000000001E-2</v>
      </c>
      <c r="BD6" s="2">
        <f t="shared" si="0"/>
        <v>2.3333333333333331E-2</v>
      </c>
      <c r="BE6" s="2">
        <f t="shared" si="0"/>
        <v>5.1333333333333335E-2</v>
      </c>
      <c r="BF6" s="2">
        <f t="shared" si="0"/>
        <v>0.28633333333333333</v>
      </c>
      <c r="BG6" s="2">
        <f t="shared" si="0"/>
        <v>1.9433333333333334</v>
      </c>
      <c r="BH6" s="2">
        <f t="shared" si="0"/>
        <v>4.4153333333333329</v>
      </c>
      <c r="BI6" s="2">
        <f t="shared" si="0"/>
        <v>8.9599999999999991</v>
      </c>
      <c r="BJ6" s="2">
        <f t="shared" si="0"/>
        <v>5.2133333333333338</v>
      </c>
      <c r="BK6" s="2">
        <f t="shared" si="1"/>
        <v>81</v>
      </c>
      <c r="BL6" s="2">
        <f t="shared" si="2"/>
        <v>1</v>
      </c>
      <c r="BM6" s="2">
        <f t="shared" si="3"/>
        <v>1.4</v>
      </c>
      <c r="BN6" s="2">
        <f t="shared" si="4"/>
        <v>9.6</v>
      </c>
      <c r="BO6" s="2">
        <f t="shared" si="7"/>
        <v>93</v>
      </c>
      <c r="BP6" s="7">
        <f t="shared" si="8"/>
        <v>14.155666666666662</v>
      </c>
      <c r="BQ6" s="7">
        <f t="shared" si="9"/>
        <v>12.329129032258059</v>
      </c>
      <c r="BR6" s="7">
        <f t="shared" si="5"/>
        <v>0.15221146953405013</v>
      </c>
      <c r="BS6" s="7">
        <f t="shared" si="5"/>
        <v>0.21309605734767015</v>
      </c>
      <c r="BT6" s="7">
        <f t="shared" si="5"/>
        <v>1.4612301075268812</v>
      </c>
      <c r="BU6" s="8"/>
      <c r="BV6" s="8">
        <f t="shared" si="10"/>
        <v>68.670870967741934</v>
      </c>
      <c r="BW6" s="8">
        <f t="shared" si="6"/>
        <v>0.84778853046594982</v>
      </c>
      <c r="BX6" s="8">
        <f t="shared" si="6"/>
        <v>1.1869039426523298</v>
      </c>
      <c r="BY6" s="8">
        <f t="shared" si="6"/>
        <v>8.1387698924731176</v>
      </c>
    </row>
    <row r="7" spans="1:77" x14ac:dyDescent="0.15">
      <c r="A7" s="2">
        <v>861</v>
      </c>
      <c r="B7" s="2">
        <v>3992.1</v>
      </c>
      <c r="C7" s="2">
        <v>0.192</v>
      </c>
      <c r="D7" s="2">
        <v>3.5999999999999997E-2</v>
      </c>
      <c r="E7" s="2">
        <v>2.4E-2</v>
      </c>
      <c r="F7" s="2">
        <v>4.8000000000000001E-2</v>
      </c>
      <c r="G7" s="2">
        <v>2.4E-2</v>
      </c>
      <c r="H7" s="2">
        <v>0.22800000000000001</v>
      </c>
      <c r="I7" s="2">
        <v>0.72</v>
      </c>
      <c r="J7" s="2">
        <v>3</v>
      </c>
      <c r="K7" s="2">
        <v>7.68</v>
      </c>
      <c r="L7" s="2">
        <v>88</v>
      </c>
      <c r="R7" s="2">
        <v>861</v>
      </c>
      <c r="S7" s="2">
        <v>3992.1</v>
      </c>
      <c r="T7" s="2">
        <v>0.41599999999999998</v>
      </c>
      <c r="U7" s="2">
        <v>5.1999999999999998E-2</v>
      </c>
      <c r="V7" s="2">
        <v>5.1999999999999998E-2</v>
      </c>
      <c r="W7" s="2">
        <v>0.104</v>
      </c>
      <c r="X7" s="2">
        <v>0.57199999999999995</v>
      </c>
      <c r="Y7" s="2">
        <v>3.38</v>
      </c>
      <c r="Z7" s="2">
        <v>7.28</v>
      </c>
      <c r="AA7" s="2">
        <v>20.8</v>
      </c>
      <c r="AB7" s="2">
        <v>19.239999999999998</v>
      </c>
      <c r="AC7" s="2">
        <v>48</v>
      </c>
      <c r="AI7" s="2">
        <v>861</v>
      </c>
      <c r="AJ7" s="2">
        <v>3992.1</v>
      </c>
      <c r="AK7" s="2">
        <v>7.1999999999999995E-2</v>
      </c>
      <c r="AL7" s="2">
        <v>3.2000000000000001E-2</v>
      </c>
      <c r="AM7" s="2">
        <v>2.4E-2</v>
      </c>
      <c r="AN7" s="2">
        <v>1.6E-2</v>
      </c>
      <c r="AO7" s="2">
        <v>0.152</v>
      </c>
      <c r="AP7" s="2">
        <v>0.88</v>
      </c>
      <c r="AQ7" s="2">
        <v>2.96</v>
      </c>
      <c r="AR7" s="2">
        <v>2.8</v>
      </c>
      <c r="AS7" s="2">
        <v>1.1200000000000001</v>
      </c>
      <c r="AT7" s="2">
        <v>92</v>
      </c>
      <c r="AU7" s="2">
        <v>79</v>
      </c>
      <c r="AV7" s="2">
        <v>1</v>
      </c>
      <c r="AW7" s="2">
        <v>1</v>
      </c>
      <c r="AX7" s="2">
        <v>11</v>
      </c>
      <c r="AY7" s="2"/>
      <c r="AZ7" s="2">
        <v>861</v>
      </c>
      <c r="BA7" s="2">
        <v>3992.1</v>
      </c>
      <c r="BB7" s="2">
        <f t="shared" si="0"/>
        <v>0.22666666666666666</v>
      </c>
      <c r="BC7" s="2">
        <f t="shared" si="0"/>
        <v>0.04</v>
      </c>
      <c r="BD7" s="2">
        <f t="shared" si="0"/>
        <v>3.3333333333333333E-2</v>
      </c>
      <c r="BE7" s="2">
        <f t="shared" si="0"/>
        <v>5.5999999999999994E-2</v>
      </c>
      <c r="BF7" s="2">
        <f t="shared" si="0"/>
        <v>0.24933333333333332</v>
      </c>
      <c r="BG7" s="2">
        <f t="shared" si="0"/>
        <v>1.4960000000000002</v>
      </c>
      <c r="BH7" s="2">
        <f t="shared" si="0"/>
        <v>3.6533333333333338</v>
      </c>
      <c r="BI7" s="2">
        <f t="shared" si="0"/>
        <v>8.8666666666666671</v>
      </c>
      <c r="BJ7" s="2">
        <f t="shared" si="0"/>
        <v>9.3466666666666658</v>
      </c>
      <c r="BK7" s="2">
        <f t="shared" si="1"/>
        <v>79</v>
      </c>
      <c r="BL7" s="2">
        <f t="shared" si="2"/>
        <v>1</v>
      </c>
      <c r="BM7" s="2">
        <f t="shared" si="3"/>
        <v>1</v>
      </c>
      <c r="BN7" s="2">
        <f t="shared" si="4"/>
        <v>11</v>
      </c>
      <c r="BO7" s="2">
        <f t="shared" si="7"/>
        <v>92</v>
      </c>
      <c r="BP7" s="7">
        <f t="shared" si="8"/>
        <v>15.968000000000004</v>
      </c>
      <c r="BQ7" s="7">
        <f t="shared" si="9"/>
        <v>13.711652173913047</v>
      </c>
      <c r="BR7" s="7">
        <f t="shared" si="5"/>
        <v>0.17356521739130437</v>
      </c>
      <c r="BS7" s="7">
        <f t="shared" si="5"/>
        <v>0.17356521739130437</v>
      </c>
      <c r="BT7" s="7">
        <f t="shared" si="5"/>
        <v>1.9092173913043482</v>
      </c>
      <c r="BU7" s="7"/>
      <c r="BV7" s="8">
        <f t="shared" si="10"/>
        <v>65.288347826086948</v>
      </c>
      <c r="BW7" s="8">
        <f t="shared" si="6"/>
        <v>0.82643478260869563</v>
      </c>
      <c r="BX7" s="8">
        <f t="shared" si="6"/>
        <v>0.82643478260869563</v>
      </c>
      <c r="BY7" s="8">
        <f t="shared" si="6"/>
        <v>9.0907826086956511</v>
      </c>
    </row>
    <row r="8" spans="1:77" x14ac:dyDescent="0.15">
      <c r="A8" s="2">
        <v>862</v>
      </c>
      <c r="B8" s="2">
        <v>4998.1000000000004</v>
      </c>
      <c r="C8" s="2">
        <v>0.217</v>
      </c>
      <c r="D8" s="2">
        <v>4.2000000000000003E-2</v>
      </c>
      <c r="E8" s="2">
        <v>4.9000000000000002E-2</v>
      </c>
      <c r="F8" s="2">
        <v>5.6000000000000001E-2</v>
      </c>
      <c r="G8" s="2">
        <v>7.0000000000000007E-2</v>
      </c>
      <c r="H8" s="2">
        <v>0.77</v>
      </c>
      <c r="I8" s="2">
        <v>1.89</v>
      </c>
      <c r="J8" s="2">
        <v>1.75</v>
      </c>
      <c r="K8" s="2">
        <v>2.31</v>
      </c>
      <c r="L8" s="2">
        <v>93</v>
      </c>
      <c r="R8" s="2">
        <v>862</v>
      </c>
      <c r="S8" s="2">
        <v>4998.1000000000004</v>
      </c>
      <c r="T8" s="2">
        <v>0.79200000000000004</v>
      </c>
      <c r="U8" s="2">
        <v>0.19800000000000001</v>
      </c>
      <c r="V8" s="2">
        <v>0.26400000000000001</v>
      </c>
      <c r="W8" s="2">
        <v>0.13200000000000001</v>
      </c>
      <c r="X8" s="2">
        <v>0.39600000000000002</v>
      </c>
      <c r="Y8" s="2">
        <v>4.5540000000000003</v>
      </c>
      <c r="Z8" s="2">
        <v>7.92</v>
      </c>
      <c r="AA8" s="2">
        <v>22.44</v>
      </c>
      <c r="AB8" s="2">
        <v>29.7</v>
      </c>
      <c r="AC8" s="2">
        <v>34</v>
      </c>
      <c r="AI8" s="2">
        <v>862</v>
      </c>
      <c r="AJ8" s="2">
        <v>4998.1000000000004</v>
      </c>
      <c r="AK8" s="2">
        <v>0.96</v>
      </c>
      <c r="AL8" s="2">
        <v>0.192</v>
      </c>
      <c r="AM8" s="2">
        <v>9.6000000000000002E-2</v>
      </c>
      <c r="AN8" s="2">
        <v>0.28799999999999998</v>
      </c>
      <c r="AO8" s="2">
        <v>2.64</v>
      </c>
      <c r="AP8" s="2">
        <v>10.08</v>
      </c>
      <c r="AQ8" s="2">
        <v>11.52</v>
      </c>
      <c r="AR8" s="2">
        <v>14.88</v>
      </c>
      <c r="AS8" s="2">
        <v>8.16</v>
      </c>
      <c r="AT8" s="2">
        <v>52</v>
      </c>
      <c r="AU8" s="2">
        <v>31</v>
      </c>
      <c r="AV8" s="2">
        <v>6</v>
      </c>
      <c r="AW8" s="2">
        <v>5</v>
      </c>
      <c r="AX8" s="2">
        <v>10</v>
      </c>
      <c r="AY8" s="2"/>
      <c r="AZ8" s="2">
        <v>862</v>
      </c>
      <c r="BA8" s="2">
        <v>4998.1000000000004</v>
      </c>
      <c r="BB8" s="2">
        <f t="shared" si="0"/>
        <v>0.65633333333333332</v>
      </c>
      <c r="BC8" s="2">
        <f t="shared" si="0"/>
        <v>0.14400000000000002</v>
      </c>
      <c r="BD8" s="2">
        <f t="shared" si="0"/>
        <v>0.13633333333333333</v>
      </c>
      <c r="BE8" s="2">
        <f t="shared" si="0"/>
        <v>0.15866666666666665</v>
      </c>
      <c r="BF8" s="2">
        <f t="shared" si="0"/>
        <v>1.0353333333333334</v>
      </c>
      <c r="BG8" s="2">
        <f t="shared" si="0"/>
        <v>5.1346666666666669</v>
      </c>
      <c r="BH8" s="2">
        <f t="shared" si="0"/>
        <v>7.1099999999999994</v>
      </c>
      <c r="BI8" s="2">
        <f t="shared" si="0"/>
        <v>13.023333333333333</v>
      </c>
      <c r="BJ8" s="2">
        <f t="shared" si="0"/>
        <v>13.39</v>
      </c>
      <c r="BK8" s="2">
        <f t="shared" si="1"/>
        <v>31</v>
      </c>
      <c r="BL8" s="2">
        <f t="shared" si="2"/>
        <v>6</v>
      </c>
      <c r="BM8" s="2">
        <f t="shared" si="3"/>
        <v>5</v>
      </c>
      <c r="BN8" s="2">
        <f t="shared" si="4"/>
        <v>10</v>
      </c>
      <c r="BO8" s="2">
        <f t="shared" si="7"/>
        <v>52</v>
      </c>
      <c r="BP8" s="7">
        <f t="shared" si="8"/>
        <v>-7.2113333333333287</v>
      </c>
      <c r="BQ8" s="7">
        <f t="shared" si="9"/>
        <v>-4.2990641025640999</v>
      </c>
      <c r="BR8" s="7">
        <f t="shared" si="5"/>
        <v>-0.8320769230769226</v>
      </c>
      <c r="BS8" s="7">
        <f t="shared" si="5"/>
        <v>-0.69339743589743552</v>
      </c>
      <c r="BT8" s="7">
        <f t="shared" si="5"/>
        <v>-1.386794871794871</v>
      </c>
      <c r="BU8" s="8"/>
      <c r="BV8" s="8">
        <f t="shared" si="10"/>
        <v>35.299064102564103</v>
      </c>
      <c r="BW8" s="8">
        <f t="shared" si="6"/>
        <v>6.8320769230769223</v>
      </c>
      <c r="BX8" s="8">
        <f t="shared" si="6"/>
        <v>5.6933974358974355</v>
      </c>
      <c r="BY8" s="8">
        <f t="shared" si="6"/>
        <v>11.386794871794871</v>
      </c>
    </row>
    <row r="9" spans="1:77" x14ac:dyDescent="0.15">
      <c r="A9" s="2">
        <v>863</v>
      </c>
      <c r="B9" s="2">
        <v>6006.9</v>
      </c>
      <c r="C9" s="2">
        <v>0.32400000000000001</v>
      </c>
      <c r="D9" s="2">
        <v>2.7E-2</v>
      </c>
      <c r="E9" s="2">
        <v>5.3999999999999999E-2</v>
      </c>
      <c r="F9" s="2">
        <v>8.1000000000000003E-2</v>
      </c>
      <c r="G9" s="2">
        <v>0.29699999999999999</v>
      </c>
      <c r="H9" s="2">
        <v>6.75</v>
      </c>
      <c r="I9" s="2">
        <v>14.31</v>
      </c>
      <c r="J9" s="2">
        <v>3.24</v>
      </c>
      <c r="K9" s="2">
        <v>2.4569999999999999</v>
      </c>
      <c r="L9" s="2">
        <v>73</v>
      </c>
      <c r="R9" s="2">
        <v>863</v>
      </c>
      <c r="S9" s="2">
        <v>6006.9</v>
      </c>
      <c r="T9" s="2">
        <v>0</v>
      </c>
      <c r="U9" s="2">
        <v>0.06</v>
      </c>
      <c r="V9" s="2">
        <v>0.06</v>
      </c>
      <c r="W9" s="2">
        <v>0.06</v>
      </c>
      <c r="X9" s="2">
        <v>0.6</v>
      </c>
      <c r="Y9" s="2">
        <v>4.08</v>
      </c>
      <c r="Z9" s="2">
        <v>12.6</v>
      </c>
      <c r="AA9" s="2">
        <v>27.6</v>
      </c>
      <c r="AB9" s="2">
        <v>14.4</v>
      </c>
      <c r="AC9" s="2">
        <v>40</v>
      </c>
      <c r="AI9" s="2">
        <v>863</v>
      </c>
      <c r="AJ9" s="2">
        <v>6006.9</v>
      </c>
      <c r="AK9" s="2">
        <v>0.40799999999999997</v>
      </c>
      <c r="AL9" s="2">
        <v>0.10199999999999999</v>
      </c>
      <c r="AM9" s="2">
        <v>5.0999999999999997E-2</v>
      </c>
      <c r="AN9" s="2">
        <v>0.20399999999999999</v>
      </c>
      <c r="AO9" s="2">
        <v>2.3969999999999998</v>
      </c>
      <c r="AP9" s="2">
        <v>7.65</v>
      </c>
      <c r="AQ9" s="2">
        <v>13.77</v>
      </c>
      <c r="AR9" s="2">
        <v>13.26</v>
      </c>
      <c r="AS9" s="2">
        <v>13.26</v>
      </c>
      <c r="AT9" s="2">
        <v>49</v>
      </c>
      <c r="AU9" s="2">
        <v>20</v>
      </c>
      <c r="AV9" s="2">
        <v>7</v>
      </c>
      <c r="AW9" s="2">
        <v>6</v>
      </c>
      <c r="AX9" s="2">
        <v>16</v>
      </c>
      <c r="AY9" s="2"/>
      <c r="AZ9" s="2">
        <v>863</v>
      </c>
      <c r="BA9" s="2">
        <v>6006.9</v>
      </c>
      <c r="BB9" s="2">
        <f t="shared" si="0"/>
        <v>0.24399999999999999</v>
      </c>
      <c r="BC9" s="2">
        <f t="shared" si="0"/>
        <v>6.3E-2</v>
      </c>
      <c r="BD9" s="2">
        <f t="shared" si="0"/>
        <v>5.4999999999999993E-2</v>
      </c>
      <c r="BE9" s="2">
        <f t="shared" si="0"/>
        <v>0.11499999999999999</v>
      </c>
      <c r="BF9" s="2">
        <f t="shared" si="0"/>
        <v>1.0979999999999999</v>
      </c>
      <c r="BG9" s="2">
        <f t="shared" si="0"/>
        <v>6.16</v>
      </c>
      <c r="BH9" s="2">
        <f t="shared" si="0"/>
        <v>13.56</v>
      </c>
      <c r="BI9" s="2">
        <f t="shared" si="0"/>
        <v>14.700000000000001</v>
      </c>
      <c r="BJ9" s="2">
        <f t="shared" si="0"/>
        <v>10.039</v>
      </c>
      <c r="BK9" s="2">
        <f t="shared" si="1"/>
        <v>20</v>
      </c>
      <c r="BL9" s="2">
        <f t="shared" si="2"/>
        <v>7</v>
      </c>
      <c r="BM9" s="2">
        <f t="shared" si="3"/>
        <v>6</v>
      </c>
      <c r="BN9" s="2">
        <f t="shared" si="4"/>
        <v>16</v>
      </c>
      <c r="BO9" s="2">
        <f t="shared" si="7"/>
        <v>49</v>
      </c>
      <c r="BP9" s="7">
        <f t="shared" si="8"/>
        <v>-4.965999999999994</v>
      </c>
      <c r="BQ9" s="7">
        <f t="shared" si="9"/>
        <v>-2.0269387755102017</v>
      </c>
      <c r="BR9" s="7">
        <f t="shared" si="5"/>
        <v>-0.70942857142857052</v>
      </c>
      <c r="BS9" s="7">
        <f t="shared" si="5"/>
        <v>-0.60808163265306048</v>
      </c>
      <c r="BT9" s="7">
        <f t="shared" si="5"/>
        <v>-1.6215510204081611</v>
      </c>
      <c r="BU9" s="7"/>
      <c r="BV9" s="8">
        <f t="shared" si="10"/>
        <v>22.026938775510203</v>
      </c>
      <c r="BW9" s="8">
        <f t="shared" si="6"/>
        <v>7.7094285714285702</v>
      </c>
      <c r="BX9" s="8">
        <f t="shared" si="6"/>
        <v>6.6080816326530609</v>
      </c>
      <c r="BY9" s="8">
        <f t="shared" si="6"/>
        <v>17.621551020408162</v>
      </c>
    </row>
    <row r="10" spans="1:77" x14ac:dyDescent="0.15">
      <c r="A10" s="2">
        <v>864</v>
      </c>
      <c r="B10" s="2">
        <v>6996.2</v>
      </c>
      <c r="C10" s="2">
        <v>0.32400000000000001</v>
      </c>
      <c r="D10" s="2">
        <v>3.5999999999999997E-2</v>
      </c>
      <c r="E10" s="2">
        <v>3.5999999999999997E-2</v>
      </c>
      <c r="F10" s="2">
        <v>7.1999999999999995E-2</v>
      </c>
      <c r="G10" s="2">
        <v>0.68400000000000005</v>
      </c>
      <c r="H10" s="2">
        <v>5.76</v>
      </c>
      <c r="I10" s="2">
        <v>8.2799999999999994</v>
      </c>
      <c r="J10" s="2">
        <v>11.88</v>
      </c>
      <c r="K10" s="2">
        <v>9.36</v>
      </c>
      <c r="L10" s="2">
        <v>64</v>
      </c>
      <c r="R10" s="2">
        <v>864</v>
      </c>
      <c r="S10" s="2">
        <v>6996.2</v>
      </c>
      <c r="T10" s="1" t="s">
        <v>20</v>
      </c>
      <c r="U10" s="1" t="s">
        <v>20</v>
      </c>
      <c r="V10" s="1" t="s">
        <v>20</v>
      </c>
      <c r="W10" s="1" t="s">
        <v>20</v>
      </c>
      <c r="X10" s="1" t="s">
        <v>20</v>
      </c>
      <c r="Y10" s="1" t="s">
        <v>20</v>
      </c>
      <c r="Z10" s="1" t="s">
        <v>20</v>
      </c>
      <c r="AA10" s="1" t="s">
        <v>20</v>
      </c>
      <c r="AB10" s="1" t="s">
        <v>20</v>
      </c>
      <c r="AC10" s="2">
        <v>29</v>
      </c>
      <c r="AI10" s="2">
        <v>864</v>
      </c>
      <c r="AJ10" s="2">
        <v>6996.2</v>
      </c>
      <c r="AK10" s="2">
        <v>0.74239999999999995</v>
      </c>
      <c r="AL10" s="2">
        <v>9.2799999999999994E-2</v>
      </c>
      <c r="AM10" s="2">
        <v>9.2799999999999994E-2</v>
      </c>
      <c r="AN10" s="2">
        <v>9.2799999999999994E-2</v>
      </c>
      <c r="AO10" s="2">
        <v>0.18559999999999999</v>
      </c>
      <c r="AP10" s="2">
        <v>4.1760000000000002</v>
      </c>
      <c r="AQ10" s="2">
        <v>26.911999999999999</v>
      </c>
      <c r="AR10" s="2">
        <v>48.256</v>
      </c>
      <c r="AS10" s="2">
        <v>12.992000000000001</v>
      </c>
      <c r="AT10" s="2">
        <v>7.2</v>
      </c>
      <c r="AU10" s="2">
        <v>0.1</v>
      </c>
      <c r="AV10" s="2">
        <v>3.2</v>
      </c>
      <c r="AW10" s="2">
        <v>1.5</v>
      </c>
      <c r="AX10" s="2">
        <v>2.4</v>
      </c>
      <c r="AY10" s="2"/>
      <c r="AZ10" s="2">
        <v>864</v>
      </c>
      <c r="BA10" s="2">
        <v>6996.2</v>
      </c>
      <c r="BB10" s="2">
        <f t="shared" ref="BB10:BJ14" si="11">(+C10+AK10)/2</f>
        <v>0.53320000000000001</v>
      </c>
      <c r="BC10" s="2">
        <f t="shared" si="11"/>
        <v>6.4399999999999999E-2</v>
      </c>
      <c r="BD10" s="2">
        <f t="shared" si="11"/>
        <v>6.4399999999999999E-2</v>
      </c>
      <c r="BE10" s="2">
        <f t="shared" si="11"/>
        <v>8.2400000000000001E-2</v>
      </c>
      <c r="BF10" s="2">
        <f t="shared" si="11"/>
        <v>0.43480000000000002</v>
      </c>
      <c r="BG10" s="2">
        <f t="shared" si="11"/>
        <v>4.968</v>
      </c>
      <c r="BH10" s="2">
        <f t="shared" si="11"/>
        <v>17.596</v>
      </c>
      <c r="BI10" s="2">
        <f t="shared" si="11"/>
        <v>30.068000000000001</v>
      </c>
      <c r="BJ10" s="2">
        <f t="shared" si="11"/>
        <v>11.176</v>
      </c>
      <c r="BK10" s="2">
        <f t="shared" si="1"/>
        <v>0.1</v>
      </c>
      <c r="BL10" s="2">
        <f t="shared" si="2"/>
        <v>3.2</v>
      </c>
      <c r="BM10" s="2">
        <f t="shared" si="3"/>
        <v>1.5</v>
      </c>
      <c r="BN10" s="2">
        <f t="shared" si="4"/>
        <v>2.4</v>
      </c>
      <c r="BO10" s="2">
        <f t="shared" si="7"/>
        <v>7.2000000000000011</v>
      </c>
      <c r="BP10" s="7">
        <f t="shared" si="8"/>
        <v>-27.812799999999996</v>
      </c>
      <c r="BQ10" s="7">
        <f t="shared" si="9"/>
        <v>-0.38628888888888879</v>
      </c>
      <c r="BR10" s="7">
        <f t="shared" si="5"/>
        <v>-12.361244444444441</v>
      </c>
      <c r="BS10" s="7">
        <f t="shared" si="5"/>
        <v>-5.7943333333333316</v>
      </c>
      <c r="BT10" s="7">
        <f t="shared" si="5"/>
        <v>-9.2709333333333301</v>
      </c>
      <c r="BU10" s="8"/>
      <c r="BV10" s="8">
        <f t="shared" si="10"/>
        <v>0.48628888888888877</v>
      </c>
      <c r="BW10" s="8">
        <f t="shared" si="6"/>
        <v>15.561244444444441</v>
      </c>
      <c r="BX10" s="8">
        <f t="shared" si="6"/>
        <v>7.2943333333333316</v>
      </c>
      <c r="BY10" s="8">
        <f t="shared" si="6"/>
        <v>11.67093333333333</v>
      </c>
    </row>
    <row r="11" spans="1:77" x14ac:dyDescent="0.15">
      <c r="A11" s="2">
        <v>865</v>
      </c>
      <c r="B11" s="2">
        <v>7993.5</v>
      </c>
      <c r="C11" s="2">
        <v>1.0680000000000001</v>
      </c>
      <c r="D11" s="2">
        <v>0.17799999999999999</v>
      </c>
      <c r="E11" s="2">
        <v>8.8999999999999996E-2</v>
      </c>
      <c r="F11" s="2">
        <v>8.8999999999999996E-2</v>
      </c>
      <c r="G11" s="2">
        <v>8.8999999999999996E-2</v>
      </c>
      <c r="H11" s="2">
        <v>20.47</v>
      </c>
      <c r="I11" s="2">
        <v>45.39</v>
      </c>
      <c r="J11" s="2">
        <v>17.8</v>
      </c>
      <c r="K11" s="2">
        <v>3.4710000000000001</v>
      </c>
      <c r="L11" s="2">
        <v>11</v>
      </c>
      <c r="R11" s="2">
        <v>865</v>
      </c>
      <c r="S11" s="2">
        <v>7993.5</v>
      </c>
      <c r="T11" s="1" t="s">
        <v>20</v>
      </c>
      <c r="U11" s="1" t="s">
        <v>20</v>
      </c>
      <c r="V11" s="1" t="s">
        <v>20</v>
      </c>
      <c r="W11" s="1" t="s">
        <v>20</v>
      </c>
      <c r="X11" s="1" t="s">
        <v>20</v>
      </c>
      <c r="Y11" s="1" t="s">
        <v>20</v>
      </c>
      <c r="Z11" s="1" t="s">
        <v>20</v>
      </c>
      <c r="AA11" s="1" t="s">
        <v>20</v>
      </c>
      <c r="AB11" s="1" t="s">
        <v>20</v>
      </c>
      <c r="AC11" s="2">
        <v>59</v>
      </c>
      <c r="AI11" s="2">
        <v>865</v>
      </c>
      <c r="AJ11" s="2">
        <v>7993.5</v>
      </c>
      <c r="AK11" s="2">
        <v>0.78</v>
      </c>
      <c r="AL11" s="2">
        <v>0.104</v>
      </c>
      <c r="AM11" s="2">
        <v>0.104</v>
      </c>
      <c r="AN11" s="2">
        <v>0.93600000000000005</v>
      </c>
      <c r="AO11" s="2">
        <v>2.496</v>
      </c>
      <c r="AP11" s="2">
        <v>5.72</v>
      </c>
      <c r="AQ11" s="2">
        <v>8.84</v>
      </c>
      <c r="AR11" s="2">
        <v>18.72</v>
      </c>
      <c r="AS11" s="2">
        <v>15.08</v>
      </c>
      <c r="AT11" s="2">
        <v>48</v>
      </c>
      <c r="AU11" s="2">
        <v>24</v>
      </c>
      <c r="AV11" s="2">
        <v>4</v>
      </c>
      <c r="AW11" s="2">
        <v>5</v>
      </c>
      <c r="AX11" s="2">
        <v>15</v>
      </c>
      <c r="AY11" s="2"/>
      <c r="AZ11" s="2">
        <v>865</v>
      </c>
      <c r="BA11" s="2">
        <v>7993.5</v>
      </c>
      <c r="BB11" s="2">
        <f t="shared" si="11"/>
        <v>0.92400000000000004</v>
      </c>
      <c r="BC11" s="2">
        <f t="shared" si="11"/>
        <v>0.14099999999999999</v>
      </c>
      <c r="BD11" s="2">
        <f t="shared" si="11"/>
        <v>9.6500000000000002E-2</v>
      </c>
      <c r="BE11" s="2">
        <f t="shared" si="11"/>
        <v>0.51250000000000007</v>
      </c>
      <c r="BF11" s="2">
        <f t="shared" si="11"/>
        <v>1.2925</v>
      </c>
      <c r="BG11" s="2">
        <f t="shared" si="11"/>
        <v>13.094999999999999</v>
      </c>
      <c r="BH11" s="2">
        <f t="shared" si="11"/>
        <v>27.115000000000002</v>
      </c>
      <c r="BI11" s="2">
        <f t="shared" si="11"/>
        <v>18.259999999999998</v>
      </c>
      <c r="BJ11" s="2">
        <f t="shared" si="11"/>
        <v>9.275500000000001</v>
      </c>
      <c r="BK11" s="2">
        <f t="shared" si="1"/>
        <v>24</v>
      </c>
      <c r="BL11" s="2">
        <f t="shared" si="2"/>
        <v>4</v>
      </c>
      <c r="BM11" s="2">
        <f t="shared" si="3"/>
        <v>5</v>
      </c>
      <c r="BN11" s="2">
        <f t="shared" si="4"/>
        <v>15</v>
      </c>
      <c r="BO11" s="2">
        <f t="shared" si="7"/>
        <v>48</v>
      </c>
      <c r="BP11" s="7">
        <f t="shared" si="8"/>
        <v>18.712000000000003</v>
      </c>
      <c r="BQ11" s="7">
        <f t="shared" si="9"/>
        <v>9.3560000000000016</v>
      </c>
      <c r="BR11" s="7">
        <f t="shared" si="5"/>
        <v>1.5593333333333335</v>
      </c>
      <c r="BS11" s="7">
        <f t="shared" si="5"/>
        <v>1.9491666666666672</v>
      </c>
      <c r="BT11" s="7">
        <f t="shared" si="5"/>
        <v>5.847500000000001</v>
      </c>
      <c r="BU11" s="8"/>
      <c r="BV11" s="8">
        <f t="shared" si="10"/>
        <v>14.643999999999998</v>
      </c>
      <c r="BW11" s="8">
        <f t="shared" si="6"/>
        <v>2.4406666666666665</v>
      </c>
      <c r="BX11" s="8">
        <f t="shared" si="6"/>
        <v>3.0508333333333328</v>
      </c>
      <c r="BY11" s="8">
        <f t="shared" si="6"/>
        <v>9.1524999999999999</v>
      </c>
    </row>
    <row r="12" spans="1:77" x14ac:dyDescent="0.15">
      <c r="A12" s="2">
        <v>866</v>
      </c>
      <c r="B12" s="2">
        <v>8939.2000000000007</v>
      </c>
      <c r="C12" s="2">
        <v>0.34100000000000003</v>
      </c>
      <c r="D12" s="2">
        <v>3.1E-2</v>
      </c>
      <c r="E12" s="2">
        <v>3.1E-2</v>
      </c>
      <c r="F12" s="2">
        <v>3.1E-2</v>
      </c>
      <c r="G12" s="2">
        <v>0.27900000000000003</v>
      </c>
      <c r="H12" s="2">
        <v>6.2</v>
      </c>
      <c r="I12" s="2">
        <v>12.4</v>
      </c>
      <c r="J12" s="2">
        <v>8.3699999999999992</v>
      </c>
      <c r="K12" s="2">
        <v>3.72</v>
      </c>
      <c r="L12" s="2">
        <v>69</v>
      </c>
      <c r="R12" s="2">
        <v>866</v>
      </c>
      <c r="S12" s="2">
        <v>8939.2000000000007</v>
      </c>
      <c r="T12" s="1" t="s">
        <v>20</v>
      </c>
      <c r="U12" s="1" t="s">
        <v>20</v>
      </c>
      <c r="V12" s="1" t="s">
        <v>20</v>
      </c>
      <c r="W12" s="1" t="s">
        <v>20</v>
      </c>
      <c r="X12" s="1" t="s">
        <v>20</v>
      </c>
      <c r="Y12" s="1" t="s">
        <v>20</v>
      </c>
      <c r="Z12" s="1" t="s">
        <v>20</v>
      </c>
      <c r="AA12" s="1" t="s">
        <v>20</v>
      </c>
      <c r="AB12" s="1" t="s">
        <v>20</v>
      </c>
      <c r="AC12" s="2">
        <v>59</v>
      </c>
      <c r="AI12" s="2">
        <v>866</v>
      </c>
      <c r="AJ12" s="2">
        <v>8939.2000000000007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99</v>
      </c>
      <c r="AU12" s="2">
        <v>94.2</v>
      </c>
      <c r="AV12" s="2">
        <v>0.2</v>
      </c>
      <c r="AW12" s="2">
        <v>0.2</v>
      </c>
      <c r="AX12" s="2">
        <v>4.4000000000000004</v>
      </c>
      <c r="AY12" s="2"/>
      <c r="AZ12" s="2">
        <v>866</v>
      </c>
      <c r="BA12" s="2">
        <v>8939.2000000000007</v>
      </c>
      <c r="BB12" s="2">
        <f t="shared" si="11"/>
        <v>0.17050000000000001</v>
      </c>
      <c r="BC12" s="2">
        <f t="shared" si="11"/>
        <v>1.55E-2</v>
      </c>
      <c r="BD12" s="2">
        <f t="shared" si="11"/>
        <v>1.55E-2</v>
      </c>
      <c r="BE12" s="2">
        <f t="shared" si="11"/>
        <v>1.55E-2</v>
      </c>
      <c r="BF12" s="2">
        <f t="shared" si="11"/>
        <v>0.13950000000000001</v>
      </c>
      <c r="BG12" s="2">
        <f t="shared" si="11"/>
        <v>3.1</v>
      </c>
      <c r="BH12" s="2">
        <f t="shared" si="11"/>
        <v>6.2</v>
      </c>
      <c r="BI12" s="2">
        <f t="shared" si="11"/>
        <v>4.1849999999999996</v>
      </c>
      <c r="BJ12" s="2">
        <f t="shared" si="11"/>
        <v>1.86</v>
      </c>
      <c r="BK12" s="2">
        <f t="shared" si="1"/>
        <v>94.2</v>
      </c>
      <c r="BL12" s="2">
        <f t="shared" si="2"/>
        <v>0.2</v>
      </c>
      <c r="BM12" s="2">
        <f t="shared" si="3"/>
        <v>0.2</v>
      </c>
      <c r="BN12" s="2">
        <f t="shared" si="4"/>
        <v>4.4000000000000004</v>
      </c>
      <c r="BO12" s="2">
        <f t="shared" si="7"/>
        <v>99.000000000000014</v>
      </c>
      <c r="BP12" s="7">
        <f t="shared" si="8"/>
        <v>14.70150000000001</v>
      </c>
      <c r="BQ12" s="7">
        <f t="shared" si="9"/>
        <v>13.988700000000009</v>
      </c>
      <c r="BR12" s="7">
        <f t="shared" si="5"/>
        <v>2.9700000000000022E-2</v>
      </c>
      <c r="BS12" s="7">
        <f t="shared" si="5"/>
        <v>2.9700000000000022E-2</v>
      </c>
      <c r="BT12" s="7">
        <f t="shared" si="5"/>
        <v>0.65340000000000031</v>
      </c>
      <c r="BU12" s="8"/>
      <c r="BV12" s="8">
        <f t="shared" si="10"/>
        <v>80.211299999999994</v>
      </c>
      <c r="BW12" s="8">
        <f t="shared" si="6"/>
        <v>0.17029999999999998</v>
      </c>
      <c r="BX12" s="8">
        <f t="shared" si="6"/>
        <v>0.17029999999999998</v>
      </c>
      <c r="BY12" s="8">
        <f t="shared" si="6"/>
        <v>3.7465999999999999</v>
      </c>
    </row>
    <row r="13" spans="1:77" x14ac:dyDescent="0.15">
      <c r="A13" s="2">
        <v>867</v>
      </c>
      <c r="B13" s="2">
        <v>9962.2000000000007</v>
      </c>
      <c r="C13" s="2">
        <v>0.28799999999999998</v>
      </c>
      <c r="D13" s="2">
        <v>1.7999999999999999E-2</v>
      </c>
      <c r="E13" s="2">
        <v>1.7999999999999999E-2</v>
      </c>
      <c r="F13" s="2">
        <v>1.7999999999999999E-2</v>
      </c>
      <c r="G13" s="2">
        <v>0.46800000000000003</v>
      </c>
      <c r="H13" s="2">
        <v>4.5</v>
      </c>
      <c r="I13" s="2">
        <v>8.64</v>
      </c>
      <c r="J13" s="2">
        <v>2.52</v>
      </c>
      <c r="K13" s="2">
        <v>1.8</v>
      </c>
      <c r="L13" s="2">
        <v>82</v>
      </c>
      <c r="R13" s="2">
        <v>867</v>
      </c>
      <c r="S13" s="2">
        <v>9962.2000000000007</v>
      </c>
      <c r="T13" s="1" t="s">
        <v>20</v>
      </c>
      <c r="U13" s="1" t="s">
        <v>20</v>
      </c>
      <c r="V13" s="1" t="s">
        <v>20</v>
      </c>
      <c r="W13" s="1" t="s">
        <v>20</v>
      </c>
      <c r="X13" s="1" t="s">
        <v>20</v>
      </c>
      <c r="Y13" s="1" t="s">
        <v>20</v>
      </c>
      <c r="Z13" s="1" t="s">
        <v>20</v>
      </c>
      <c r="AA13" s="1" t="s">
        <v>20</v>
      </c>
      <c r="AB13" s="1" t="s">
        <v>20</v>
      </c>
      <c r="AC13" s="2">
        <v>48</v>
      </c>
      <c r="AI13" s="2">
        <v>867</v>
      </c>
      <c r="AJ13" s="2">
        <v>9962.2000000000007</v>
      </c>
      <c r="AK13" s="2">
        <v>0.83</v>
      </c>
      <c r="AL13" s="2">
        <v>8.3000000000000004E-2</v>
      </c>
      <c r="AM13" s="2">
        <v>0.16600000000000001</v>
      </c>
      <c r="AN13" s="2">
        <v>0.16600000000000001</v>
      </c>
      <c r="AO13" s="2">
        <v>0.747</v>
      </c>
      <c r="AP13" s="2">
        <v>7.1379999999999999</v>
      </c>
      <c r="AQ13" s="2">
        <v>25.73</v>
      </c>
      <c r="AR13" s="2">
        <v>36.520000000000003</v>
      </c>
      <c r="AS13" s="2">
        <v>12.45</v>
      </c>
      <c r="AT13" s="2">
        <v>17</v>
      </c>
      <c r="AU13" s="2">
        <v>6</v>
      </c>
      <c r="AV13" s="2">
        <v>3.1</v>
      </c>
      <c r="AW13" s="2">
        <v>2.9</v>
      </c>
      <c r="AX13" s="2">
        <v>5</v>
      </c>
      <c r="AY13" s="2"/>
      <c r="AZ13" s="2">
        <v>867</v>
      </c>
      <c r="BA13" s="2">
        <v>9962.2000000000007</v>
      </c>
      <c r="BB13" s="2">
        <f t="shared" si="11"/>
        <v>0.55899999999999994</v>
      </c>
      <c r="BC13" s="2">
        <f t="shared" si="11"/>
        <v>5.0500000000000003E-2</v>
      </c>
      <c r="BD13" s="2">
        <f t="shared" si="11"/>
        <v>9.1999999999999998E-2</v>
      </c>
      <c r="BE13" s="2">
        <f t="shared" si="11"/>
        <v>9.1999999999999998E-2</v>
      </c>
      <c r="BF13" s="2">
        <f t="shared" si="11"/>
        <v>0.60750000000000004</v>
      </c>
      <c r="BG13" s="2">
        <f t="shared" si="11"/>
        <v>5.819</v>
      </c>
      <c r="BH13" s="2">
        <f t="shared" si="11"/>
        <v>17.185000000000002</v>
      </c>
      <c r="BI13" s="2">
        <f t="shared" si="11"/>
        <v>19.520000000000003</v>
      </c>
      <c r="BJ13" s="2">
        <f t="shared" si="11"/>
        <v>7.125</v>
      </c>
      <c r="BK13" s="2">
        <f t="shared" si="1"/>
        <v>6</v>
      </c>
      <c r="BL13" s="2">
        <f t="shared" si="2"/>
        <v>3.1</v>
      </c>
      <c r="BM13" s="2">
        <f t="shared" si="3"/>
        <v>2.9</v>
      </c>
      <c r="BN13" s="2">
        <f t="shared" si="4"/>
        <v>5</v>
      </c>
      <c r="BO13" s="2">
        <f t="shared" si="7"/>
        <v>17</v>
      </c>
      <c r="BP13" s="7">
        <f t="shared" si="8"/>
        <v>-31.949999999999989</v>
      </c>
      <c r="BQ13" s="7">
        <f t="shared" si="9"/>
        <v>-11.276470588235291</v>
      </c>
      <c r="BR13" s="7">
        <f t="shared" si="5"/>
        <v>-5.8261764705882335</v>
      </c>
      <c r="BS13" s="7">
        <f t="shared" si="5"/>
        <v>-5.450294117647057</v>
      </c>
      <c r="BT13" s="7">
        <f t="shared" si="5"/>
        <v>-9.3970588235294095</v>
      </c>
      <c r="BU13" s="8"/>
      <c r="BV13" s="8">
        <f t="shared" si="10"/>
        <v>17.276470588235291</v>
      </c>
      <c r="BW13" s="8">
        <f t="shared" si="6"/>
        <v>8.9261764705882332</v>
      </c>
      <c r="BX13" s="8">
        <f t="shared" si="6"/>
        <v>8.3502941176470564</v>
      </c>
      <c r="BY13" s="8">
        <f t="shared" si="6"/>
        <v>14.397058823529409</v>
      </c>
    </row>
    <row r="14" spans="1:77" x14ac:dyDescent="0.15">
      <c r="A14" s="2">
        <v>868</v>
      </c>
      <c r="B14" s="2">
        <v>10956.1</v>
      </c>
      <c r="C14" s="2">
        <v>7.1999999999999995E-2</v>
      </c>
      <c r="D14" s="2">
        <v>1.7999999999999999E-2</v>
      </c>
      <c r="E14" s="2">
        <v>1.2E-2</v>
      </c>
      <c r="F14" s="2">
        <v>1.7999999999999999E-2</v>
      </c>
      <c r="G14" s="2">
        <v>0.13800000000000001</v>
      </c>
      <c r="H14" s="2">
        <v>1.02</v>
      </c>
      <c r="I14" s="2">
        <v>1.74</v>
      </c>
      <c r="J14" s="2">
        <v>1.32</v>
      </c>
      <c r="K14" s="2">
        <v>1.74</v>
      </c>
      <c r="L14" s="2">
        <v>94</v>
      </c>
      <c r="R14" s="2">
        <v>868</v>
      </c>
      <c r="S14" s="2">
        <v>10956.1</v>
      </c>
      <c r="T14" s="1" t="s">
        <v>20</v>
      </c>
      <c r="U14" s="1" t="s">
        <v>20</v>
      </c>
      <c r="V14" s="1" t="s">
        <v>20</v>
      </c>
      <c r="W14" s="1" t="s">
        <v>20</v>
      </c>
      <c r="X14" s="1" t="s">
        <v>20</v>
      </c>
      <c r="Y14" s="1" t="s">
        <v>20</v>
      </c>
      <c r="Z14" s="1" t="s">
        <v>20</v>
      </c>
      <c r="AA14" s="1" t="s">
        <v>20</v>
      </c>
      <c r="AB14" s="1" t="s">
        <v>20</v>
      </c>
      <c r="AC14" s="2">
        <v>36</v>
      </c>
      <c r="AI14" s="2">
        <v>868</v>
      </c>
      <c r="AJ14" s="2">
        <v>10956.1</v>
      </c>
      <c r="AK14" s="2">
        <v>0.66</v>
      </c>
      <c r="AL14" s="2">
        <v>0.13200000000000001</v>
      </c>
      <c r="AM14" s="2">
        <v>0.13200000000000001</v>
      </c>
      <c r="AN14" s="2">
        <v>0.13200000000000001</v>
      </c>
      <c r="AO14" s="2">
        <v>0.13200000000000001</v>
      </c>
      <c r="AP14" s="2">
        <v>3.5640000000000001</v>
      </c>
      <c r="AQ14" s="2">
        <v>15.18</v>
      </c>
      <c r="AR14" s="2">
        <v>29.7</v>
      </c>
      <c r="AS14" s="2">
        <v>16.5</v>
      </c>
      <c r="AT14" s="2">
        <v>34</v>
      </c>
      <c r="AU14" s="2">
        <v>22</v>
      </c>
      <c r="AV14" s="2">
        <v>3.1</v>
      </c>
      <c r="AW14" s="2">
        <v>3</v>
      </c>
      <c r="AX14" s="2">
        <v>5.9</v>
      </c>
      <c r="AY14" s="2"/>
      <c r="AZ14" s="2">
        <v>868</v>
      </c>
      <c r="BA14" s="2">
        <v>10956.1</v>
      </c>
      <c r="BB14" s="2">
        <f t="shared" si="11"/>
        <v>0.36599999999999999</v>
      </c>
      <c r="BC14" s="2">
        <f t="shared" si="11"/>
        <v>7.4999999999999997E-2</v>
      </c>
      <c r="BD14" s="2">
        <f t="shared" si="11"/>
        <v>7.2000000000000008E-2</v>
      </c>
      <c r="BE14" s="2">
        <f t="shared" si="11"/>
        <v>7.4999999999999997E-2</v>
      </c>
      <c r="BF14" s="2">
        <f t="shared" si="11"/>
        <v>0.13500000000000001</v>
      </c>
      <c r="BG14" s="2">
        <f t="shared" si="11"/>
        <v>2.2919999999999998</v>
      </c>
      <c r="BH14" s="2">
        <f t="shared" si="11"/>
        <v>8.4599999999999991</v>
      </c>
      <c r="BI14" s="2">
        <f t="shared" si="11"/>
        <v>15.51</v>
      </c>
      <c r="BJ14" s="2">
        <f t="shared" si="11"/>
        <v>9.1199999999999992</v>
      </c>
      <c r="BK14" s="2">
        <f t="shared" si="1"/>
        <v>22</v>
      </c>
      <c r="BL14" s="2">
        <f t="shared" si="2"/>
        <v>3.1</v>
      </c>
      <c r="BM14" s="2">
        <f t="shared" si="3"/>
        <v>3</v>
      </c>
      <c r="BN14" s="2">
        <f t="shared" si="4"/>
        <v>5.9</v>
      </c>
      <c r="BO14" s="2">
        <f t="shared" si="7"/>
        <v>34</v>
      </c>
      <c r="BP14" s="7">
        <f t="shared" si="8"/>
        <v>-29.894999999999996</v>
      </c>
      <c r="BQ14" s="7">
        <f t="shared" si="9"/>
        <v>-19.343823529411765</v>
      </c>
      <c r="BR14" s="7">
        <f t="shared" si="5"/>
        <v>-2.7257205882352942</v>
      </c>
      <c r="BS14" s="7">
        <f t="shared" si="5"/>
        <v>-2.6377941176470587</v>
      </c>
      <c r="BT14" s="7">
        <f t="shared" si="5"/>
        <v>-5.187661764705882</v>
      </c>
      <c r="BU14" s="8"/>
      <c r="BV14" s="8">
        <f t="shared" si="10"/>
        <v>41.343823529411765</v>
      </c>
      <c r="BW14" s="8">
        <f t="shared" si="6"/>
        <v>5.8257205882352938</v>
      </c>
      <c r="BX14" s="8">
        <f t="shared" si="6"/>
        <v>5.6377941176470587</v>
      </c>
      <c r="BY14" s="8">
        <f t="shared" si="6"/>
        <v>11.087661764705881</v>
      </c>
    </row>
    <row r="15" spans="1:77" x14ac:dyDescent="0.15">
      <c r="A15" s="2">
        <v>869</v>
      </c>
      <c r="B15" s="2">
        <v>11950.6</v>
      </c>
      <c r="C15" s="2">
        <v>0.59199999999999997</v>
      </c>
      <c r="D15" s="2">
        <v>7.3999999999999996E-2</v>
      </c>
      <c r="E15" s="2">
        <v>7.3999999999999996E-2</v>
      </c>
      <c r="F15" s="2">
        <v>7.3999999999999996E-2</v>
      </c>
      <c r="G15" s="2">
        <v>0.37</v>
      </c>
      <c r="H15" s="2">
        <v>4.2919999999999998</v>
      </c>
      <c r="I15" s="2">
        <v>20.72</v>
      </c>
      <c r="J15" s="2">
        <v>37</v>
      </c>
      <c r="K15" s="2">
        <v>11.1</v>
      </c>
      <c r="L15" s="2">
        <v>26</v>
      </c>
      <c r="R15" s="2">
        <v>869</v>
      </c>
      <c r="S15" s="2">
        <v>11950.6</v>
      </c>
      <c r="T15" s="2">
        <v>0.38</v>
      </c>
      <c r="U15" s="2">
        <v>7.5999999999999998E-2</v>
      </c>
      <c r="V15" s="2">
        <v>7.5999999999999998E-2</v>
      </c>
      <c r="W15" s="2">
        <v>7.5999999999999998E-2</v>
      </c>
      <c r="X15" s="2">
        <v>7.5999999999999998E-2</v>
      </c>
      <c r="Y15" s="2">
        <v>7.5999999999999998E-2</v>
      </c>
      <c r="Z15" s="2">
        <v>3.42</v>
      </c>
      <c r="AA15" s="2">
        <v>30.4</v>
      </c>
      <c r="AB15" s="2">
        <v>41.04</v>
      </c>
      <c r="AC15" s="2">
        <v>24</v>
      </c>
      <c r="AI15" s="2">
        <v>869</v>
      </c>
      <c r="AJ15" s="2">
        <v>11950.6</v>
      </c>
      <c r="AK15" s="2">
        <v>0.35699999999999998</v>
      </c>
      <c r="AL15" s="2">
        <v>5.0999999999999997E-2</v>
      </c>
      <c r="AM15" s="2">
        <v>5.0999999999999997E-2</v>
      </c>
      <c r="AN15" s="2">
        <v>5.0999999999999997E-2</v>
      </c>
      <c r="AO15" s="2">
        <v>0.153</v>
      </c>
      <c r="AP15" s="2">
        <v>4.8449999999999998</v>
      </c>
      <c r="AQ15" s="2">
        <v>18.87</v>
      </c>
      <c r="AR15" s="2">
        <v>15.81</v>
      </c>
      <c r="AS15" s="2">
        <v>10.199999999999999</v>
      </c>
      <c r="AT15" s="2">
        <v>49</v>
      </c>
      <c r="AU15" s="2">
        <v>11</v>
      </c>
      <c r="AV15" s="2">
        <v>6</v>
      </c>
      <c r="AW15" s="2">
        <v>11</v>
      </c>
      <c r="AX15" s="2">
        <v>21</v>
      </c>
      <c r="AY15" s="2"/>
      <c r="AZ15" s="2">
        <v>869</v>
      </c>
      <c r="BA15" s="2">
        <v>11950.6</v>
      </c>
      <c r="BB15" s="2">
        <f t="shared" ref="BB15:BJ16" si="12">(+C15+T15+AK15)/3</f>
        <v>0.443</v>
      </c>
      <c r="BC15" s="2">
        <f t="shared" si="12"/>
        <v>6.699999999999999E-2</v>
      </c>
      <c r="BD15" s="2">
        <f t="shared" si="12"/>
        <v>6.699999999999999E-2</v>
      </c>
      <c r="BE15" s="2">
        <f t="shared" si="12"/>
        <v>6.699999999999999E-2</v>
      </c>
      <c r="BF15" s="2">
        <f t="shared" si="12"/>
        <v>0.19966666666666666</v>
      </c>
      <c r="BG15" s="2">
        <f t="shared" si="12"/>
        <v>3.0709999999999997</v>
      </c>
      <c r="BH15" s="2">
        <f t="shared" si="12"/>
        <v>14.336666666666668</v>
      </c>
      <c r="BI15" s="2">
        <f t="shared" si="12"/>
        <v>27.736666666666668</v>
      </c>
      <c r="BJ15" s="2">
        <f t="shared" si="12"/>
        <v>20.78</v>
      </c>
      <c r="BK15" s="2">
        <f t="shared" si="1"/>
        <v>11</v>
      </c>
      <c r="BL15" s="2">
        <f t="shared" si="2"/>
        <v>6</v>
      </c>
      <c r="BM15" s="2">
        <f t="shared" si="3"/>
        <v>11</v>
      </c>
      <c r="BN15" s="2">
        <f t="shared" si="4"/>
        <v>21</v>
      </c>
      <c r="BO15" s="2">
        <f t="shared" si="7"/>
        <v>49</v>
      </c>
      <c r="BP15" s="7">
        <f t="shared" si="8"/>
        <v>15.768000000000001</v>
      </c>
      <c r="BQ15" s="7">
        <f t="shared" si="9"/>
        <v>3.5397551020408167</v>
      </c>
      <c r="BR15" s="7">
        <f t="shared" si="5"/>
        <v>1.9307755102040818</v>
      </c>
      <c r="BS15" s="7">
        <f t="shared" si="5"/>
        <v>3.5397551020408167</v>
      </c>
      <c r="BT15" s="7">
        <f t="shared" si="5"/>
        <v>6.757714285714286</v>
      </c>
      <c r="BU15" s="8"/>
      <c r="BV15" s="8">
        <f t="shared" si="10"/>
        <v>7.4602448979591838</v>
      </c>
      <c r="BW15" s="8">
        <f t="shared" si="6"/>
        <v>4.0692244897959178</v>
      </c>
      <c r="BX15" s="8">
        <f t="shared" si="6"/>
        <v>7.4602448979591838</v>
      </c>
      <c r="BY15" s="8">
        <f t="shared" si="6"/>
        <v>14.242285714285714</v>
      </c>
    </row>
    <row r="16" spans="1:77" x14ac:dyDescent="0.15">
      <c r="A16" s="2">
        <v>870</v>
      </c>
      <c r="B16" s="2">
        <v>12894</v>
      </c>
      <c r="C16" s="2">
        <v>0.36</v>
      </c>
      <c r="D16" s="2">
        <v>1.7999999999999999E-2</v>
      </c>
      <c r="E16" s="2">
        <v>0.09</v>
      </c>
      <c r="F16" s="2">
        <v>0.18</v>
      </c>
      <c r="G16" s="2">
        <v>0.84599999999999997</v>
      </c>
      <c r="H16" s="2">
        <v>1.98</v>
      </c>
      <c r="I16" s="2">
        <v>3.96</v>
      </c>
      <c r="J16" s="2">
        <v>7.2</v>
      </c>
      <c r="K16" s="2">
        <v>3.78</v>
      </c>
      <c r="L16" s="2">
        <v>82</v>
      </c>
      <c r="R16" s="2">
        <v>870</v>
      </c>
      <c r="S16" s="2">
        <v>12894</v>
      </c>
      <c r="T16" s="2">
        <v>1.6082000000000001</v>
      </c>
      <c r="U16" s="2">
        <v>9.4600000000000004E-2</v>
      </c>
      <c r="V16" s="2">
        <v>9.4600000000000004E-2</v>
      </c>
      <c r="W16" s="2">
        <v>9.4600000000000004E-2</v>
      </c>
      <c r="X16" s="2">
        <v>0.2838</v>
      </c>
      <c r="Y16" s="2">
        <v>4.4462000000000002</v>
      </c>
      <c r="Z16" s="2">
        <v>18.920000000000002</v>
      </c>
      <c r="AA16" s="2">
        <v>56.76</v>
      </c>
      <c r="AB16" s="2">
        <v>11.352</v>
      </c>
      <c r="AC16" s="2">
        <v>5.4</v>
      </c>
      <c r="AI16" s="2">
        <v>870</v>
      </c>
      <c r="AJ16" s="2">
        <v>12894</v>
      </c>
      <c r="AK16" s="2">
        <v>0.315</v>
      </c>
      <c r="AL16" s="2">
        <v>3.5000000000000003E-2</v>
      </c>
      <c r="AM16" s="2">
        <v>3.5000000000000003E-2</v>
      </c>
      <c r="AN16" s="2">
        <v>0.17499999999999999</v>
      </c>
      <c r="AO16" s="2">
        <v>1.4</v>
      </c>
      <c r="AP16" s="2">
        <v>8.4</v>
      </c>
      <c r="AQ16" s="2">
        <v>10.5</v>
      </c>
      <c r="AR16" s="2">
        <v>8.4</v>
      </c>
      <c r="AS16" s="2">
        <v>5.95</v>
      </c>
      <c r="AT16" s="2">
        <v>65</v>
      </c>
      <c r="AU16" s="2">
        <v>35</v>
      </c>
      <c r="AV16" s="2">
        <v>5</v>
      </c>
      <c r="AW16" s="2">
        <v>6</v>
      </c>
      <c r="AX16" s="2">
        <v>19</v>
      </c>
      <c r="AY16" s="2"/>
      <c r="AZ16" s="2">
        <v>870</v>
      </c>
      <c r="BA16" s="2">
        <v>12894</v>
      </c>
      <c r="BB16" s="2">
        <f t="shared" si="12"/>
        <v>0.76106666666666667</v>
      </c>
      <c r="BC16" s="2">
        <f t="shared" si="12"/>
        <v>4.9200000000000001E-2</v>
      </c>
      <c r="BD16" s="2">
        <f t="shared" si="12"/>
        <v>7.3200000000000001E-2</v>
      </c>
      <c r="BE16" s="2">
        <f t="shared" si="12"/>
        <v>0.14986666666666668</v>
      </c>
      <c r="BF16" s="2">
        <f t="shared" si="12"/>
        <v>0.84326666666666661</v>
      </c>
      <c r="BG16" s="2">
        <f t="shared" si="12"/>
        <v>4.9420666666666664</v>
      </c>
      <c r="BH16" s="2">
        <f t="shared" si="12"/>
        <v>11.126666666666667</v>
      </c>
      <c r="BI16" s="2">
        <f t="shared" si="12"/>
        <v>24.12</v>
      </c>
      <c r="BJ16" s="2">
        <f t="shared" si="12"/>
        <v>7.0273333333333339</v>
      </c>
      <c r="BK16" s="2">
        <f t="shared" si="1"/>
        <v>35</v>
      </c>
      <c r="BL16" s="2">
        <f t="shared" si="2"/>
        <v>5</v>
      </c>
      <c r="BM16" s="2">
        <f t="shared" si="3"/>
        <v>6</v>
      </c>
      <c r="BN16" s="2">
        <f t="shared" si="4"/>
        <v>19</v>
      </c>
      <c r="BO16" s="2">
        <f t="shared" si="7"/>
        <v>65</v>
      </c>
      <c r="BP16" s="7">
        <f t="shared" si="8"/>
        <v>14.092666666666673</v>
      </c>
      <c r="BQ16" s="7">
        <f t="shared" si="9"/>
        <v>7.5883589743589779</v>
      </c>
      <c r="BR16" s="7">
        <f t="shared" si="5"/>
        <v>1.0840512820512826</v>
      </c>
      <c r="BS16" s="7">
        <f t="shared" si="5"/>
        <v>1.3008615384615392</v>
      </c>
      <c r="BT16" s="7">
        <f t="shared" si="5"/>
        <v>4.1193948717948743</v>
      </c>
      <c r="BU16" s="8"/>
      <c r="BV16" s="8">
        <f t="shared" si="10"/>
        <v>27.411641025641021</v>
      </c>
      <c r="BW16" s="8">
        <f t="shared" si="6"/>
        <v>3.9159487179487176</v>
      </c>
      <c r="BX16" s="8">
        <f t="shared" si="6"/>
        <v>4.6991384615384604</v>
      </c>
      <c r="BY16" s="8">
        <f t="shared" si="6"/>
        <v>14.880605128205126</v>
      </c>
    </row>
    <row r="17" spans="1:77" x14ac:dyDescent="0.15">
      <c r="A17" s="2">
        <v>871</v>
      </c>
      <c r="B17" s="2">
        <v>13882</v>
      </c>
      <c r="C17" s="1" t="s">
        <v>20</v>
      </c>
      <c r="D17" s="1" t="s">
        <v>20</v>
      </c>
      <c r="E17" s="1" t="s">
        <v>20</v>
      </c>
      <c r="F17" s="1" t="s">
        <v>20</v>
      </c>
      <c r="G17" s="1" t="s">
        <v>20</v>
      </c>
      <c r="H17" s="1" t="s">
        <v>20</v>
      </c>
      <c r="I17" s="1" t="s">
        <v>20</v>
      </c>
      <c r="J17" s="1" t="s">
        <v>20</v>
      </c>
      <c r="K17" s="1" t="s">
        <v>20</v>
      </c>
      <c r="L17" s="2">
        <v>87</v>
      </c>
      <c r="R17" s="2">
        <v>871</v>
      </c>
      <c r="S17" s="2">
        <v>13882</v>
      </c>
      <c r="T17" s="2">
        <v>0.747</v>
      </c>
      <c r="U17" s="2">
        <v>8.3000000000000004E-2</v>
      </c>
      <c r="V17" s="2">
        <v>8.3000000000000004E-2</v>
      </c>
      <c r="W17" s="2">
        <v>8.3000000000000004E-2</v>
      </c>
      <c r="X17" s="2">
        <v>0.249</v>
      </c>
      <c r="Y17" s="2">
        <v>5.81</v>
      </c>
      <c r="Z17" s="2">
        <v>19.09</v>
      </c>
      <c r="AA17" s="2">
        <v>39.01</v>
      </c>
      <c r="AB17" s="2">
        <v>17.43</v>
      </c>
      <c r="AC17" s="2">
        <v>17</v>
      </c>
      <c r="AI17" s="2">
        <v>871</v>
      </c>
      <c r="AJ17" s="2">
        <v>13882</v>
      </c>
      <c r="AK17" s="2">
        <v>0.48349999999999999</v>
      </c>
      <c r="AL17" s="2">
        <v>0.58020000000000005</v>
      </c>
      <c r="AM17" s="2">
        <v>0.58020000000000005</v>
      </c>
      <c r="AN17" s="2">
        <v>0.87029999999999996</v>
      </c>
      <c r="AO17" s="2">
        <v>0.58020000000000005</v>
      </c>
      <c r="AP17" s="2">
        <v>10.637</v>
      </c>
      <c r="AQ17" s="2">
        <v>46.415999999999997</v>
      </c>
      <c r="AR17" s="2">
        <v>32.878</v>
      </c>
      <c r="AS17" s="2">
        <v>5.4151999999999996</v>
      </c>
      <c r="AT17" s="2">
        <v>3.3</v>
      </c>
      <c r="AU17" s="2">
        <v>0</v>
      </c>
      <c r="AV17" s="2">
        <v>0.9</v>
      </c>
      <c r="AW17" s="2">
        <v>0.8</v>
      </c>
      <c r="AX17" s="2">
        <v>1.7</v>
      </c>
      <c r="AY17" s="2"/>
      <c r="AZ17" s="2">
        <v>871</v>
      </c>
      <c r="BA17" s="2">
        <v>13882</v>
      </c>
      <c r="BB17" s="2">
        <f t="shared" ref="BB17:BJ17" si="13">(+T17+AK17)/2</f>
        <v>0.61524999999999996</v>
      </c>
      <c r="BC17" s="2">
        <f t="shared" si="13"/>
        <v>0.33160000000000001</v>
      </c>
      <c r="BD17" s="2">
        <f t="shared" si="13"/>
        <v>0.33160000000000001</v>
      </c>
      <c r="BE17" s="2">
        <f t="shared" si="13"/>
        <v>0.47664999999999996</v>
      </c>
      <c r="BF17" s="2">
        <f t="shared" si="13"/>
        <v>0.41460000000000002</v>
      </c>
      <c r="BG17" s="2">
        <f t="shared" si="13"/>
        <v>8.2234999999999996</v>
      </c>
      <c r="BH17" s="2">
        <f t="shared" si="13"/>
        <v>32.753</v>
      </c>
      <c r="BI17" s="2">
        <f t="shared" si="13"/>
        <v>35.944000000000003</v>
      </c>
      <c r="BJ17" s="2">
        <f t="shared" si="13"/>
        <v>11.422599999999999</v>
      </c>
      <c r="BK17" s="2">
        <f t="shared" si="1"/>
        <v>0</v>
      </c>
      <c r="BL17" s="2">
        <f t="shared" si="2"/>
        <v>0.9</v>
      </c>
      <c r="BM17" s="2">
        <f t="shared" si="3"/>
        <v>0.8</v>
      </c>
      <c r="BN17" s="2">
        <f t="shared" si="4"/>
        <v>1.7</v>
      </c>
      <c r="BO17" s="2">
        <f t="shared" si="7"/>
        <v>3.4000000000000004</v>
      </c>
      <c r="BP17" s="7">
        <f t="shared" si="8"/>
        <v>-6.0871999999999815</v>
      </c>
      <c r="BQ17" s="7">
        <f t="shared" si="9"/>
        <v>0</v>
      </c>
      <c r="BR17" s="7">
        <f t="shared" si="5"/>
        <v>-1.6113176470588186</v>
      </c>
      <c r="BS17" s="7">
        <f t="shared" si="5"/>
        <v>-1.4322823529411721</v>
      </c>
      <c r="BT17" s="7">
        <f t="shared" si="5"/>
        <v>-3.0435999999999903</v>
      </c>
      <c r="BU17" s="8"/>
      <c r="BV17" s="8">
        <f t="shared" si="10"/>
        <v>0</v>
      </c>
      <c r="BW17" s="8">
        <f t="shared" si="6"/>
        <v>2.5113176470588185</v>
      </c>
      <c r="BX17" s="8">
        <f t="shared" si="6"/>
        <v>2.2322823529411719</v>
      </c>
      <c r="BY17" s="8">
        <f t="shared" si="6"/>
        <v>4.74359999999999</v>
      </c>
    </row>
    <row r="18" spans="1:77" x14ac:dyDescent="0.15">
      <c r="A18" s="2">
        <v>872</v>
      </c>
      <c r="B18" s="2">
        <v>14887.3</v>
      </c>
      <c r="C18" s="2">
        <v>2.4E-2</v>
      </c>
      <c r="D18" s="2">
        <v>8.0000000000000002E-3</v>
      </c>
      <c r="E18" s="2">
        <v>8.0000000000000002E-3</v>
      </c>
      <c r="F18" s="2">
        <v>8.0000000000000002E-3</v>
      </c>
      <c r="G18" s="2">
        <v>1.6E-2</v>
      </c>
      <c r="H18" s="2">
        <v>6.4000000000000001E-2</v>
      </c>
      <c r="I18" s="2">
        <v>1.6E-2</v>
      </c>
      <c r="J18" s="2">
        <v>0.32</v>
      </c>
      <c r="K18" s="2">
        <v>7.6</v>
      </c>
      <c r="L18" s="2">
        <v>92</v>
      </c>
      <c r="R18" s="2">
        <v>872</v>
      </c>
      <c r="S18" s="2">
        <v>14887.3</v>
      </c>
      <c r="T18" s="2">
        <v>0.60499999999999998</v>
      </c>
      <c r="U18" s="2">
        <v>5.5E-2</v>
      </c>
      <c r="V18" s="2">
        <v>5.5E-2</v>
      </c>
      <c r="W18" s="2">
        <v>5.5E-2</v>
      </c>
      <c r="X18" s="2">
        <v>0.55000000000000004</v>
      </c>
      <c r="Y18" s="2">
        <v>3.4649999999999999</v>
      </c>
      <c r="Z18" s="2">
        <v>10.45</v>
      </c>
      <c r="AA18" s="2">
        <v>25.85</v>
      </c>
      <c r="AB18" s="2">
        <v>13.75</v>
      </c>
      <c r="AC18" s="2">
        <v>45</v>
      </c>
      <c r="AI18" s="2">
        <v>872</v>
      </c>
      <c r="AJ18" s="2">
        <v>14887.3</v>
      </c>
      <c r="AK18" s="2">
        <v>0.38400000000000001</v>
      </c>
      <c r="AL18" s="2">
        <v>9.6000000000000002E-2</v>
      </c>
      <c r="AM18" s="2">
        <v>0.14399999999999999</v>
      </c>
      <c r="AN18" s="2">
        <v>0.14399999999999999</v>
      </c>
      <c r="AO18" s="2">
        <v>1.008</v>
      </c>
      <c r="AP18" s="2">
        <v>4.8</v>
      </c>
      <c r="AQ18" s="2">
        <v>9.1199999999999992</v>
      </c>
      <c r="AR18" s="2">
        <v>19.2</v>
      </c>
      <c r="AS18" s="2">
        <v>12.96</v>
      </c>
      <c r="AT18" s="2">
        <v>52</v>
      </c>
      <c r="AU18" s="2">
        <v>29</v>
      </c>
      <c r="AV18" s="2">
        <v>5</v>
      </c>
      <c r="AW18" s="2">
        <v>6</v>
      </c>
      <c r="AX18" s="2">
        <v>12</v>
      </c>
      <c r="AY18" s="2"/>
      <c r="AZ18" s="2">
        <v>872</v>
      </c>
      <c r="BA18" s="2">
        <v>14887.3</v>
      </c>
      <c r="BB18" s="2">
        <f t="shared" ref="BB18:BB29" si="14">(+C18+T18+AK18)/3</f>
        <v>0.33766666666666662</v>
      </c>
      <c r="BC18" s="2">
        <f t="shared" ref="BC18:BC29" si="15">(+D18+U18+AL18)/3</f>
        <v>5.2999999999999999E-2</v>
      </c>
      <c r="BD18" s="2">
        <f t="shared" ref="BD18:BD29" si="16">(+E18+V18+AM18)/3</f>
        <v>6.8999999999999992E-2</v>
      </c>
      <c r="BE18" s="2">
        <f t="shared" ref="BE18:BE29" si="17">(+F18+W18+AN18)/3</f>
        <v>6.8999999999999992E-2</v>
      </c>
      <c r="BF18" s="2">
        <f t="shared" ref="BF18:BF29" si="18">(+G18+X18+AO18)/3</f>
        <v>0.52466666666666673</v>
      </c>
      <c r="BG18" s="2">
        <f t="shared" ref="BG18:BG29" si="19">(+H18+Y18+AP18)/3</f>
        <v>2.7763333333333335</v>
      </c>
      <c r="BH18" s="2">
        <f t="shared" ref="BH18:BH29" si="20">(+I18+Z18+AQ18)/3</f>
        <v>6.5286666666666662</v>
      </c>
      <c r="BI18" s="2">
        <f t="shared" ref="BI18:BI29" si="21">(+J18+AA18+AR18)/3</f>
        <v>15.123333333333335</v>
      </c>
      <c r="BJ18" s="2">
        <f t="shared" ref="BJ18:BJ29" si="22">(+K18+AB18+AS18)/3</f>
        <v>11.436666666666667</v>
      </c>
      <c r="BK18" s="2">
        <f t="shared" si="1"/>
        <v>29</v>
      </c>
      <c r="BL18" s="2">
        <f t="shared" si="2"/>
        <v>5</v>
      </c>
      <c r="BM18" s="2">
        <f t="shared" si="3"/>
        <v>6</v>
      </c>
      <c r="BN18" s="2">
        <f t="shared" si="4"/>
        <v>12</v>
      </c>
      <c r="BO18" s="2">
        <f t="shared" si="7"/>
        <v>52</v>
      </c>
      <c r="BP18" s="7">
        <f t="shared" si="8"/>
        <v>-11.081666666666663</v>
      </c>
      <c r="BQ18" s="7">
        <f t="shared" si="9"/>
        <v>-6.1801602564102547</v>
      </c>
      <c r="BR18" s="7">
        <f t="shared" si="5"/>
        <v>-1.0655448717948715</v>
      </c>
      <c r="BS18" s="7">
        <f t="shared" si="5"/>
        <v>-1.2786538461538459</v>
      </c>
      <c r="BT18" s="7">
        <f t="shared" si="5"/>
        <v>-2.5573076923076918</v>
      </c>
      <c r="BU18" s="8"/>
      <c r="BV18" s="8">
        <f t="shared" si="10"/>
        <v>35.180160256410254</v>
      </c>
      <c r="BW18" s="8">
        <f t="shared" si="6"/>
        <v>6.0655448717948719</v>
      </c>
      <c r="BX18" s="8">
        <f t="shared" si="6"/>
        <v>7.2786538461538459</v>
      </c>
      <c r="BY18" s="8">
        <f t="shared" si="6"/>
        <v>14.557307692307692</v>
      </c>
    </row>
    <row r="19" spans="1:77" x14ac:dyDescent="0.15">
      <c r="A19" s="2">
        <v>873</v>
      </c>
      <c r="B19" s="2">
        <v>15837.6</v>
      </c>
      <c r="C19" s="2">
        <v>0.91</v>
      </c>
      <c r="D19" s="2">
        <v>7.0000000000000007E-2</v>
      </c>
      <c r="E19" s="2">
        <v>0.14000000000000001</v>
      </c>
      <c r="F19" s="2">
        <v>7.0000000000000007E-2</v>
      </c>
      <c r="G19" s="2">
        <v>7.0000000000000007E-2</v>
      </c>
      <c r="H19" s="2">
        <v>7.0000000000000007E-2</v>
      </c>
      <c r="I19" s="2">
        <v>2.1</v>
      </c>
      <c r="J19" s="2">
        <v>24.5</v>
      </c>
      <c r="K19" s="2">
        <v>42</v>
      </c>
      <c r="L19" s="2">
        <v>30</v>
      </c>
      <c r="R19" s="2">
        <v>873</v>
      </c>
      <c r="S19" s="2">
        <v>15837.6</v>
      </c>
      <c r="T19" s="2">
        <v>0.59199999999999997</v>
      </c>
      <c r="U19" s="2">
        <v>7.3999999999999996E-2</v>
      </c>
      <c r="V19" s="2">
        <v>7.3999999999999996E-2</v>
      </c>
      <c r="W19" s="2">
        <v>7.3999999999999996E-2</v>
      </c>
      <c r="X19" s="2">
        <v>0.37</v>
      </c>
      <c r="Y19" s="2">
        <v>4.218</v>
      </c>
      <c r="Z19" s="2">
        <v>14.06</v>
      </c>
      <c r="AA19" s="2">
        <v>31.82</v>
      </c>
      <c r="AB19" s="2">
        <v>22.2</v>
      </c>
      <c r="AC19" s="2">
        <v>26</v>
      </c>
      <c r="AI19" s="2">
        <v>873</v>
      </c>
      <c r="AJ19" s="2">
        <v>15837.6</v>
      </c>
      <c r="AK19" s="2">
        <v>0.40500000000000003</v>
      </c>
      <c r="AL19" s="2">
        <v>0.24299999999999999</v>
      </c>
      <c r="AM19" s="2">
        <v>8.1000000000000003E-2</v>
      </c>
      <c r="AN19" s="2">
        <v>8.1000000000000003E-2</v>
      </c>
      <c r="AO19" s="2">
        <v>8.1000000000000003E-2</v>
      </c>
      <c r="AP19" s="2">
        <v>5.1029999999999998</v>
      </c>
      <c r="AQ19" s="2">
        <v>30.78</v>
      </c>
      <c r="AR19" s="2">
        <v>38.880000000000003</v>
      </c>
      <c r="AS19" s="2">
        <v>5.9939999999999998</v>
      </c>
      <c r="AT19" s="2">
        <v>19</v>
      </c>
      <c r="AU19" s="2">
        <v>13</v>
      </c>
      <c r="AV19" s="2">
        <v>1.3</v>
      </c>
      <c r="AW19" s="2">
        <v>1.6</v>
      </c>
      <c r="AX19" s="2">
        <v>3.1</v>
      </c>
      <c r="AY19" s="2"/>
      <c r="AZ19" s="2">
        <v>873</v>
      </c>
      <c r="BA19" s="2">
        <v>15837.6</v>
      </c>
      <c r="BB19" s="2">
        <f t="shared" si="14"/>
        <v>0.63566666666666671</v>
      </c>
      <c r="BC19" s="2">
        <f t="shared" si="15"/>
        <v>0.129</v>
      </c>
      <c r="BD19" s="2">
        <f t="shared" si="16"/>
        <v>9.8333333333333342E-2</v>
      </c>
      <c r="BE19" s="2">
        <f t="shared" si="17"/>
        <v>7.5000000000000011E-2</v>
      </c>
      <c r="BF19" s="2">
        <f t="shared" si="18"/>
        <v>0.17366666666666666</v>
      </c>
      <c r="BG19" s="2">
        <f t="shared" si="19"/>
        <v>3.1303333333333332</v>
      </c>
      <c r="BH19" s="2">
        <f t="shared" si="20"/>
        <v>15.646666666666667</v>
      </c>
      <c r="BI19" s="2">
        <f t="shared" si="21"/>
        <v>31.733333333333334</v>
      </c>
      <c r="BJ19" s="2">
        <f t="shared" si="22"/>
        <v>23.398</v>
      </c>
      <c r="BK19" s="2">
        <f t="shared" si="1"/>
        <v>13</v>
      </c>
      <c r="BL19" s="2">
        <f t="shared" si="2"/>
        <v>1.3</v>
      </c>
      <c r="BM19" s="2">
        <f t="shared" si="3"/>
        <v>1.6</v>
      </c>
      <c r="BN19" s="2">
        <f t="shared" si="4"/>
        <v>3.1</v>
      </c>
      <c r="BO19" s="2">
        <f t="shared" si="7"/>
        <v>19</v>
      </c>
      <c r="BP19" s="7">
        <f t="shared" si="8"/>
        <v>-5.9800000000000182</v>
      </c>
      <c r="BQ19" s="7">
        <f t="shared" si="9"/>
        <v>-4.0915789473684336</v>
      </c>
      <c r="BR19" s="7">
        <f t="shared" si="5"/>
        <v>-0.40915789473684339</v>
      </c>
      <c r="BS19" s="7">
        <f t="shared" si="5"/>
        <v>-0.50357894736842257</v>
      </c>
      <c r="BT19" s="7">
        <f t="shared" si="5"/>
        <v>-0.97568421052631882</v>
      </c>
      <c r="BU19" s="8"/>
      <c r="BV19" s="8">
        <f t="shared" si="10"/>
        <v>17.091578947368433</v>
      </c>
      <c r="BW19" s="8">
        <f t="shared" si="6"/>
        <v>1.7091578947368435</v>
      </c>
      <c r="BX19" s="8">
        <f t="shared" si="6"/>
        <v>2.1035789473684225</v>
      </c>
      <c r="BY19" s="8">
        <f t="shared" si="6"/>
        <v>4.0756842105263189</v>
      </c>
    </row>
    <row r="20" spans="1:77" x14ac:dyDescent="0.15">
      <c r="A20" s="2">
        <v>874</v>
      </c>
      <c r="B20" s="2">
        <v>16853.3</v>
      </c>
      <c r="C20" s="2">
        <v>0.28799999999999998</v>
      </c>
      <c r="D20" s="2">
        <v>9.6000000000000002E-2</v>
      </c>
      <c r="E20" s="2">
        <v>4.8000000000000001E-2</v>
      </c>
      <c r="F20" s="2">
        <v>4.8000000000000001E-2</v>
      </c>
      <c r="G20" s="2">
        <v>4.8000000000000001E-2</v>
      </c>
      <c r="H20" s="2">
        <v>0.28799999999999998</v>
      </c>
      <c r="I20" s="2">
        <v>4.2240000000000002</v>
      </c>
      <c r="J20" s="2">
        <v>14.88</v>
      </c>
      <c r="K20" s="2">
        <v>27.84</v>
      </c>
      <c r="L20" s="2">
        <v>52</v>
      </c>
      <c r="R20" s="2">
        <v>874</v>
      </c>
      <c r="S20" s="2">
        <v>16853.3</v>
      </c>
      <c r="T20" s="2">
        <v>0.36399999999999999</v>
      </c>
      <c r="U20" s="2">
        <v>2.5999999999999999E-2</v>
      </c>
      <c r="V20" s="2">
        <v>2.5999999999999999E-2</v>
      </c>
      <c r="W20" s="2">
        <v>7.8E-2</v>
      </c>
      <c r="X20" s="2">
        <v>0.57199999999999995</v>
      </c>
      <c r="Y20" s="2">
        <v>3.9</v>
      </c>
      <c r="Z20" s="2">
        <v>9.36</v>
      </c>
      <c r="AA20" s="2">
        <v>7.54</v>
      </c>
      <c r="AB20" s="2">
        <v>4.16</v>
      </c>
      <c r="AC20" s="2">
        <v>74</v>
      </c>
      <c r="AI20" s="2">
        <v>874</v>
      </c>
      <c r="AJ20" s="2">
        <v>16853.3</v>
      </c>
      <c r="AK20" s="2">
        <v>0.152</v>
      </c>
      <c r="AL20" s="2">
        <v>5.7000000000000002E-2</v>
      </c>
      <c r="AM20" s="2">
        <v>1.9E-2</v>
      </c>
      <c r="AN20" s="2">
        <v>3.7999999999999999E-2</v>
      </c>
      <c r="AO20" s="2">
        <v>0.28499999999999998</v>
      </c>
      <c r="AP20" s="2">
        <v>2.2799999999999998</v>
      </c>
      <c r="AQ20" s="2">
        <v>4.5599999999999996</v>
      </c>
      <c r="AR20" s="2">
        <v>6.65</v>
      </c>
      <c r="AS20" s="2">
        <v>5.13</v>
      </c>
      <c r="AT20" s="2">
        <v>81</v>
      </c>
      <c r="AU20" s="2">
        <v>64</v>
      </c>
      <c r="AV20" s="2">
        <v>2</v>
      </c>
      <c r="AW20" s="2">
        <v>4</v>
      </c>
      <c r="AX20" s="2">
        <v>11</v>
      </c>
      <c r="AY20" s="2"/>
      <c r="AZ20" s="2">
        <v>874</v>
      </c>
      <c r="BA20" s="2">
        <v>16853.3</v>
      </c>
      <c r="BB20" s="2">
        <f t="shared" si="14"/>
        <v>0.26799999999999996</v>
      </c>
      <c r="BC20" s="2">
        <f t="shared" si="15"/>
        <v>5.9666666666666666E-2</v>
      </c>
      <c r="BD20" s="2">
        <f t="shared" si="16"/>
        <v>3.1E-2</v>
      </c>
      <c r="BE20" s="2">
        <f t="shared" si="17"/>
        <v>5.4666666666666669E-2</v>
      </c>
      <c r="BF20" s="2">
        <f t="shared" si="18"/>
        <v>0.30166666666666669</v>
      </c>
      <c r="BG20" s="2">
        <f t="shared" si="19"/>
        <v>2.1560000000000001</v>
      </c>
      <c r="BH20" s="2">
        <f t="shared" si="20"/>
        <v>6.0479999999999992</v>
      </c>
      <c r="BI20" s="2">
        <f t="shared" si="21"/>
        <v>9.69</v>
      </c>
      <c r="BJ20" s="2">
        <f t="shared" si="22"/>
        <v>12.376666666666667</v>
      </c>
      <c r="BK20" s="2">
        <f t="shared" si="1"/>
        <v>64</v>
      </c>
      <c r="BL20" s="2">
        <f t="shared" si="2"/>
        <v>2</v>
      </c>
      <c r="BM20" s="2">
        <f t="shared" si="3"/>
        <v>4</v>
      </c>
      <c r="BN20" s="2">
        <f t="shared" si="4"/>
        <v>11</v>
      </c>
      <c r="BO20" s="2">
        <f t="shared" si="7"/>
        <v>81</v>
      </c>
      <c r="BP20" s="7">
        <f t="shared" si="8"/>
        <v>11.985666666666674</v>
      </c>
      <c r="BQ20" s="7">
        <f t="shared" si="9"/>
        <v>9.4701563786008283</v>
      </c>
      <c r="BR20" s="7">
        <f t="shared" ref="BR20:BR83" si="23">(BL20/$BO20)*$BP20</f>
        <v>0.29594238683127588</v>
      </c>
      <c r="BS20" s="7">
        <f t="shared" ref="BS20:BS83" si="24">(BM20/$BO20)*$BP20</f>
        <v>0.59188477366255177</v>
      </c>
      <c r="BT20" s="7">
        <f t="shared" ref="BT20:BT83" si="25">(BN20/$BO20)*$BP20</f>
        <v>1.6276831275720174</v>
      </c>
      <c r="BU20" s="8"/>
      <c r="BV20" s="8">
        <f t="shared" si="10"/>
        <v>54.529843621399174</v>
      </c>
      <c r="BW20" s="8">
        <f t="shared" ref="BW20:BW83" si="26">BL20-BR20</f>
        <v>1.7040576131687242</v>
      </c>
      <c r="BX20" s="8">
        <f t="shared" ref="BX20:BX83" si="27">BM20-BS20</f>
        <v>3.4081152263374483</v>
      </c>
      <c r="BY20" s="8">
        <f t="shared" ref="BY20:BY83" si="28">BN20-BT20</f>
        <v>9.3723168724279819</v>
      </c>
    </row>
    <row r="21" spans="1:77" x14ac:dyDescent="0.15">
      <c r="A21" s="2">
        <v>875</v>
      </c>
      <c r="B21" s="2">
        <v>17757.7</v>
      </c>
      <c r="C21" s="2">
        <v>0.36</v>
      </c>
      <c r="D21" s="2">
        <v>0.04</v>
      </c>
      <c r="E21" s="2">
        <v>0.04</v>
      </c>
      <c r="F21" s="2">
        <v>0.04</v>
      </c>
      <c r="G21" s="2">
        <v>0.32</v>
      </c>
      <c r="H21" s="2">
        <v>4.8</v>
      </c>
      <c r="I21" s="2">
        <v>14.8</v>
      </c>
      <c r="J21" s="2">
        <v>13.2</v>
      </c>
      <c r="K21" s="2">
        <v>6.4</v>
      </c>
      <c r="L21" s="2">
        <v>60</v>
      </c>
      <c r="R21" s="2">
        <v>875</v>
      </c>
      <c r="S21" s="2">
        <v>17757.7</v>
      </c>
      <c r="T21" s="2">
        <v>1.008</v>
      </c>
      <c r="U21" s="2">
        <v>5.6000000000000001E-2</v>
      </c>
      <c r="V21" s="2">
        <v>5.6000000000000001E-2</v>
      </c>
      <c r="W21" s="2">
        <v>0.56000000000000005</v>
      </c>
      <c r="X21" s="2">
        <v>3.1360000000000001</v>
      </c>
      <c r="Y21" s="2">
        <v>9.52</v>
      </c>
      <c r="Z21" s="2">
        <v>12.88</v>
      </c>
      <c r="AA21" s="2">
        <v>19.04</v>
      </c>
      <c r="AB21" s="2">
        <v>10.08</v>
      </c>
      <c r="AC21" s="2">
        <v>44</v>
      </c>
      <c r="AI21" s="2">
        <v>875</v>
      </c>
      <c r="AJ21" s="2">
        <v>17757.7</v>
      </c>
      <c r="AK21" s="2">
        <v>0.54</v>
      </c>
      <c r="AL21" s="2">
        <v>0.06</v>
      </c>
      <c r="AM21" s="2">
        <v>0.12</v>
      </c>
      <c r="AN21" s="2">
        <v>0.18</v>
      </c>
      <c r="AO21" s="2">
        <v>1.86</v>
      </c>
      <c r="AP21" s="2">
        <v>7.8</v>
      </c>
      <c r="AQ21" s="2">
        <v>15.6</v>
      </c>
      <c r="AR21" s="2">
        <v>23.4</v>
      </c>
      <c r="AS21" s="2">
        <v>10.199999999999999</v>
      </c>
      <c r="AT21" s="2">
        <v>40</v>
      </c>
      <c r="AU21" s="2">
        <v>29</v>
      </c>
      <c r="AV21" s="2">
        <v>3.6</v>
      </c>
      <c r="AW21" s="2">
        <v>3.5</v>
      </c>
      <c r="AX21" s="2">
        <v>3.9</v>
      </c>
      <c r="AY21" s="2"/>
      <c r="AZ21" s="2">
        <v>875</v>
      </c>
      <c r="BA21" s="2">
        <v>17757.7</v>
      </c>
      <c r="BB21" s="2">
        <f t="shared" si="14"/>
        <v>0.63600000000000001</v>
      </c>
      <c r="BC21" s="2">
        <f t="shared" si="15"/>
        <v>5.1999999999999998E-2</v>
      </c>
      <c r="BD21" s="2">
        <f t="shared" si="16"/>
        <v>7.1999999999999995E-2</v>
      </c>
      <c r="BE21" s="2">
        <f t="shared" si="17"/>
        <v>0.26</v>
      </c>
      <c r="BF21" s="2">
        <f t="shared" si="18"/>
        <v>1.772</v>
      </c>
      <c r="BG21" s="2">
        <f t="shared" si="19"/>
        <v>7.373333333333334</v>
      </c>
      <c r="BH21" s="2">
        <f t="shared" si="20"/>
        <v>14.426666666666668</v>
      </c>
      <c r="BI21" s="2">
        <f t="shared" si="21"/>
        <v>18.546666666666663</v>
      </c>
      <c r="BJ21" s="2">
        <f t="shared" si="22"/>
        <v>8.8933333333333326</v>
      </c>
      <c r="BK21" s="2">
        <f t="shared" si="1"/>
        <v>29</v>
      </c>
      <c r="BL21" s="2">
        <f t="shared" si="2"/>
        <v>3.6</v>
      </c>
      <c r="BM21" s="2">
        <f t="shared" si="3"/>
        <v>3.5</v>
      </c>
      <c r="BN21" s="2">
        <f t="shared" si="4"/>
        <v>3.9</v>
      </c>
      <c r="BO21" s="2">
        <f t="shared" si="7"/>
        <v>40</v>
      </c>
      <c r="BP21" s="7">
        <f t="shared" si="8"/>
        <v>-7.9680000000000035</v>
      </c>
      <c r="BQ21" s="7">
        <f t="shared" si="9"/>
        <v>-5.7768000000000024</v>
      </c>
      <c r="BR21" s="7">
        <f t="shared" si="23"/>
        <v>-0.71712000000000031</v>
      </c>
      <c r="BS21" s="7">
        <f t="shared" si="24"/>
        <v>-0.69720000000000026</v>
      </c>
      <c r="BT21" s="7">
        <f t="shared" si="25"/>
        <v>-0.77688000000000035</v>
      </c>
      <c r="BU21" s="8"/>
      <c r="BV21" s="8">
        <f t="shared" si="10"/>
        <v>34.776800000000001</v>
      </c>
      <c r="BW21" s="8">
        <f t="shared" si="26"/>
        <v>4.3171200000000001</v>
      </c>
      <c r="BX21" s="8">
        <f t="shared" si="27"/>
        <v>4.1972000000000005</v>
      </c>
      <c r="BY21" s="8">
        <f t="shared" si="28"/>
        <v>4.6768800000000006</v>
      </c>
    </row>
    <row r="22" spans="1:77" x14ac:dyDescent="0.15">
      <c r="A22" s="2">
        <v>876</v>
      </c>
      <c r="B22" s="2">
        <v>18742.900000000001</v>
      </c>
      <c r="C22" s="2">
        <v>0.60199999999999998</v>
      </c>
      <c r="D22" s="2">
        <v>0.17199999999999999</v>
      </c>
      <c r="E22" s="2">
        <v>0.17199999999999999</v>
      </c>
      <c r="F22" s="2">
        <v>0.25800000000000001</v>
      </c>
      <c r="G22" s="2">
        <v>0.77400000000000002</v>
      </c>
      <c r="H22" s="2">
        <v>7.31</v>
      </c>
      <c r="I22" s="2">
        <v>22.36</v>
      </c>
      <c r="J22" s="2">
        <v>43</v>
      </c>
      <c r="K22" s="2">
        <v>12.04</v>
      </c>
      <c r="L22" s="2">
        <v>14</v>
      </c>
      <c r="R22" s="2">
        <v>876</v>
      </c>
      <c r="S22" s="2">
        <v>18742.900000000001</v>
      </c>
      <c r="T22" s="2">
        <v>0.30499999999999999</v>
      </c>
      <c r="U22" s="2">
        <v>6.0999999999999999E-2</v>
      </c>
      <c r="V22" s="2">
        <v>0.122</v>
      </c>
      <c r="W22" s="2">
        <v>6.0999999999999999E-2</v>
      </c>
      <c r="X22" s="2">
        <v>0.122</v>
      </c>
      <c r="Y22" s="2">
        <v>1.83</v>
      </c>
      <c r="Z22" s="2">
        <v>9.15</v>
      </c>
      <c r="AA22" s="2">
        <v>26.23</v>
      </c>
      <c r="AB22" s="2">
        <v>22.57</v>
      </c>
      <c r="AC22" s="2">
        <v>39</v>
      </c>
      <c r="AI22" s="2">
        <v>876</v>
      </c>
      <c r="AJ22" s="2">
        <v>18742.900000000001</v>
      </c>
      <c r="AK22" s="2">
        <v>0.182</v>
      </c>
      <c r="AL22" s="2">
        <v>5.1999999999999998E-2</v>
      </c>
      <c r="AM22" s="2">
        <v>7.8E-2</v>
      </c>
      <c r="AN22" s="2">
        <v>5.1999999999999998E-2</v>
      </c>
      <c r="AO22" s="2">
        <v>0.54600000000000004</v>
      </c>
      <c r="AP22" s="2">
        <v>3.38</v>
      </c>
      <c r="AQ22" s="2">
        <v>5.72</v>
      </c>
      <c r="AR22" s="2">
        <v>7.54</v>
      </c>
      <c r="AS22" s="2">
        <v>8.84</v>
      </c>
      <c r="AT22" s="2">
        <v>74</v>
      </c>
      <c r="AU22" s="2">
        <v>33</v>
      </c>
      <c r="AV22" s="2">
        <v>8</v>
      </c>
      <c r="AW22" s="2">
        <v>10</v>
      </c>
      <c r="AX22" s="2">
        <v>23</v>
      </c>
      <c r="AY22" s="2"/>
      <c r="AZ22" s="2">
        <v>876</v>
      </c>
      <c r="BA22" s="2">
        <v>18742.900000000001</v>
      </c>
      <c r="BB22" s="2">
        <f t="shared" si="14"/>
        <v>0.36299999999999999</v>
      </c>
      <c r="BC22" s="2">
        <f t="shared" si="15"/>
        <v>9.4999999999999987E-2</v>
      </c>
      <c r="BD22" s="2">
        <f t="shared" si="16"/>
        <v>0.124</v>
      </c>
      <c r="BE22" s="2">
        <f t="shared" si="17"/>
        <v>0.12366666666666666</v>
      </c>
      <c r="BF22" s="2">
        <f t="shared" si="18"/>
        <v>0.48066666666666674</v>
      </c>
      <c r="BG22" s="2">
        <f t="shared" si="19"/>
        <v>4.1733333333333329</v>
      </c>
      <c r="BH22" s="2">
        <f t="shared" si="20"/>
        <v>12.409999999999998</v>
      </c>
      <c r="BI22" s="2">
        <f t="shared" si="21"/>
        <v>25.590000000000003</v>
      </c>
      <c r="BJ22" s="2">
        <f t="shared" si="22"/>
        <v>14.483333333333334</v>
      </c>
      <c r="BK22" s="2">
        <f t="shared" si="1"/>
        <v>33</v>
      </c>
      <c r="BL22" s="2">
        <f t="shared" si="2"/>
        <v>8</v>
      </c>
      <c r="BM22" s="2">
        <f t="shared" si="3"/>
        <v>10</v>
      </c>
      <c r="BN22" s="2">
        <f t="shared" si="4"/>
        <v>23</v>
      </c>
      <c r="BO22" s="2">
        <f t="shared" si="7"/>
        <v>74</v>
      </c>
      <c r="BP22" s="7">
        <f t="shared" si="8"/>
        <v>31.843000000000018</v>
      </c>
      <c r="BQ22" s="7">
        <f t="shared" si="9"/>
        <v>14.200256756756765</v>
      </c>
      <c r="BR22" s="7">
        <f t="shared" si="23"/>
        <v>3.4424864864864886</v>
      </c>
      <c r="BS22" s="7">
        <f t="shared" si="24"/>
        <v>4.3031081081081108</v>
      </c>
      <c r="BT22" s="7">
        <f t="shared" si="25"/>
        <v>9.8971486486486544</v>
      </c>
      <c r="BU22" s="8"/>
      <c r="BV22" s="8">
        <f t="shared" si="10"/>
        <v>18.799743243243235</v>
      </c>
      <c r="BW22" s="8">
        <f t="shared" si="26"/>
        <v>4.557513513513511</v>
      </c>
      <c r="BX22" s="8">
        <f t="shared" si="27"/>
        <v>5.6968918918918892</v>
      </c>
      <c r="BY22" s="8">
        <f t="shared" si="28"/>
        <v>13.102851351351346</v>
      </c>
    </row>
    <row r="23" spans="1:77" x14ac:dyDescent="0.15">
      <c r="A23" s="2">
        <v>877</v>
      </c>
      <c r="B23" s="2">
        <v>19713.900000000001</v>
      </c>
      <c r="C23" s="2">
        <v>0.56820000000000004</v>
      </c>
      <c r="D23" s="2">
        <v>0.28410000000000002</v>
      </c>
      <c r="E23" s="2">
        <v>0.28410000000000002</v>
      </c>
      <c r="F23" s="2">
        <v>0.18940000000000001</v>
      </c>
      <c r="G23" s="2">
        <v>0.37880000000000003</v>
      </c>
      <c r="H23" s="2">
        <v>3.6932999999999998</v>
      </c>
      <c r="I23" s="2">
        <v>23.675000000000001</v>
      </c>
      <c r="J23" s="2">
        <v>55.872999999999998</v>
      </c>
      <c r="K23" s="2">
        <v>10.417</v>
      </c>
      <c r="L23" s="2">
        <v>5.3</v>
      </c>
      <c r="R23" s="2">
        <v>877</v>
      </c>
      <c r="S23" s="2">
        <v>19713.900000000001</v>
      </c>
      <c r="T23" s="2">
        <v>0.16</v>
      </c>
      <c r="U23" s="2">
        <v>0.08</v>
      </c>
      <c r="V23" s="2">
        <v>0.08</v>
      </c>
      <c r="W23" s="2">
        <v>0.08</v>
      </c>
      <c r="X23" s="2">
        <v>0.08</v>
      </c>
      <c r="Y23" s="2">
        <v>0.8</v>
      </c>
      <c r="Z23" s="2">
        <v>6.8</v>
      </c>
      <c r="AA23" s="2">
        <v>40.799999999999997</v>
      </c>
      <c r="AB23" s="2">
        <v>31.2</v>
      </c>
      <c r="AC23" s="2">
        <v>20</v>
      </c>
      <c r="AI23" s="2">
        <v>877</v>
      </c>
      <c r="AJ23" s="2">
        <v>19713.900000000001</v>
      </c>
      <c r="AK23" s="2">
        <v>0.112</v>
      </c>
      <c r="AL23" s="2">
        <v>1.6E-2</v>
      </c>
      <c r="AM23" s="2">
        <v>1.6E-2</v>
      </c>
      <c r="AN23" s="2">
        <v>1.6E-2</v>
      </c>
      <c r="AO23" s="2">
        <v>1.6E-2</v>
      </c>
      <c r="AP23" s="2">
        <v>1.008</v>
      </c>
      <c r="AQ23" s="2">
        <v>4.32</v>
      </c>
      <c r="AR23" s="2">
        <v>6.08</v>
      </c>
      <c r="AS23" s="2">
        <v>4.4800000000000004</v>
      </c>
      <c r="AT23" s="2">
        <v>84</v>
      </c>
      <c r="AU23" s="2">
        <v>67</v>
      </c>
      <c r="AV23" s="2">
        <v>2</v>
      </c>
      <c r="AW23" s="2">
        <v>4</v>
      </c>
      <c r="AX23" s="2">
        <v>11</v>
      </c>
      <c r="AY23" s="2"/>
      <c r="AZ23" s="2">
        <v>877</v>
      </c>
      <c r="BA23" s="2">
        <v>19713.900000000001</v>
      </c>
      <c r="BB23" s="2">
        <f t="shared" si="14"/>
        <v>0.28006666666666669</v>
      </c>
      <c r="BC23" s="2">
        <f t="shared" si="15"/>
        <v>0.12670000000000001</v>
      </c>
      <c r="BD23" s="2">
        <f t="shared" si="16"/>
        <v>0.12670000000000001</v>
      </c>
      <c r="BE23" s="2">
        <f t="shared" si="17"/>
        <v>9.5133333333333348E-2</v>
      </c>
      <c r="BF23" s="2">
        <f t="shared" si="18"/>
        <v>0.15826666666666669</v>
      </c>
      <c r="BG23" s="2">
        <f t="shared" si="19"/>
        <v>1.8337666666666665</v>
      </c>
      <c r="BH23" s="2">
        <f t="shared" si="20"/>
        <v>11.598333333333334</v>
      </c>
      <c r="BI23" s="2">
        <f t="shared" si="21"/>
        <v>34.250999999999998</v>
      </c>
      <c r="BJ23" s="2">
        <f t="shared" si="22"/>
        <v>15.365666666666664</v>
      </c>
      <c r="BK23" s="2">
        <f t="shared" si="1"/>
        <v>67</v>
      </c>
      <c r="BL23" s="2">
        <f t="shared" si="2"/>
        <v>2</v>
      </c>
      <c r="BM23" s="2">
        <f t="shared" si="3"/>
        <v>4</v>
      </c>
      <c r="BN23" s="2">
        <f t="shared" si="4"/>
        <v>11</v>
      </c>
      <c r="BO23" s="2">
        <f t="shared" si="7"/>
        <v>84</v>
      </c>
      <c r="BP23" s="7">
        <f t="shared" si="8"/>
        <v>47.835633333333334</v>
      </c>
      <c r="BQ23" s="7">
        <f t="shared" si="9"/>
        <v>38.154612301587306</v>
      </c>
      <c r="BR23" s="7">
        <f t="shared" si="23"/>
        <v>1.1389436507936508</v>
      </c>
      <c r="BS23" s="7">
        <f t="shared" si="24"/>
        <v>2.2778873015873016</v>
      </c>
      <c r="BT23" s="7">
        <f t="shared" si="25"/>
        <v>6.26419007936508</v>
      </c>
      <c r="BU23" s="8"/>
      <c r="BV23" s="8">
        <f t="shared" si="10"/>
        <v>28.845387698412694</v>
      </c>
      <c r="BW23" s="8">
        <f t="shared" si="26"/>
        <v>0.86105634920634921</v>
      </c>
      <c r="BX23" s="8">
        <f t="shared" si="27"/>
        <v>1.7221126984126984</v>
      </c>
      <c r="BY23" s="8">
        <f t="shared" si="28"/>
        <v>4.73580992063492</v>
      </c>
    </row>
    <row r="24" spans="1:77" x14ac:dyDescent="0.15">
      <c r="A24" s="2">
        <v>878</v>
      </c>
      <c r="B24" s="2">
        <v>20513.400000000001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100</v>
      </c>
      <c r="R24" s="2">
        <v>878</v>
      </c>
      <c r="S24" s="2">
        <v>20513.400000000001</v>
      </c>
      <c r="T24" s="2">
        <v>0.46200000000000002</v>
      </c>
      <c r="U24" s="2">
        <v>6.6000000000000003E-2</v>
      </c>
      <c r="V24" s="2">
        <v>6.6000000000000003E-2</v>
      </c>
      <c r="W24" s="2">
        <v>6.6000000000000003E-2</v>
      </c>
      <c r="X24" s="2">
        <v>0.13200000000000001</v>
      </c>
      <c r="Y24" s="2">
        <v>0.66</v>
      </c>
      <c r="Z24" s="2">
        <v>7.92</v>
      </c>
      <c r="AA24" s="2">
        <v>34.979999999999997</v>
      </c>
      <c r="AB24" s="2">
        <v>21.12</v>
      </c>
      <c r="AC24" s="2">
        <v>34</v>
      </c>
      <c r="AI24" s="2">
        <v>878</v>
      </c>
      <c r="AJ24" s="2">
        <v>20513.400000000001</v>
      </c>
      <c r="AK24" s="2">
        <v>6.4000000000000001E-2</v>
      </c>
      <c r="AL24" s="2">
        <v>6.4000000000000001E-2</v>
      </c>
      <c r="AM24" s="2">
        <v>6.4000000000000001E-2</v>
      </c>
      <c r="AN24" s="2">
        <v>6.4000000000000001E-2</v>
      </c>
      <c r="AO24" s="2">
        <v>0.128</v>
      </c>
      <c r="AP24" s="2">
        <v>3.52</v>
      </c>
      <c r="AQ24" s="2">
        <v>14.72</v>
      </c>
      <c r="AR24" s="2">
        <v>30.72</v>
      </c>
      <c r="AS24" s="2">
        <v>14.08</v>
      </c>
      <c r="AT24" s="2">
        <v>36</v>
      </c>
      <c r="AU24" s="2">
        <v>10</v>
      </c>
      <c r="AV24" s="2">
        <v>6</v>
      </c>
      <c r="AW24" s="2">
        <v>7</v>
      </c>
      <c r="AX24" s="2">
        <v>13</v>
      </c>
      <c r="AY24" s="2"/>
      <c r="AZ24" s="2">
        <v>878</v>
      </c>
      <c r="BA24" s="2">
        <v>20513.400000000001</v>
      </c>
      <c r="BB24" s="2">
        <f t="shared" si="14"/>
        <v>0.17533333333333334</v>
      </c>
      <c r="BC24" s="2">
        <f t="shared" si="15"/>
        <v>4.3333333333333335E-2</v>
      </c>
      <c r="BD24" s="2">
        <f t="shared" si="16"/>
        <v>4.3333333333333335E-2</v>
      </c>
      <c r="BE24" s="2">
        <f t="shared" si="17"/>
        <v>4.3333333333333335E-2</v>
      </c>
      <c r="BF24" s="2">
        <f t="shared" si="18"/>
        <v>8.666666666666667E-2</v>
      </c>
      <c r="BG24" s="2">
        <f t="shared" si="19"/>
        <v>1.3933333333333333</v>
      </c>
      <c r="BH24" s="2">
        <f t="shared" si="20"/>
        <v>7.5466666666666669</v>
      </c>
      <c r="BI24" s="2">
        <f t="shared" si="21"/>
        <v>21.899999999999995</v>
      </c>
      <c r="BJ24" s="2">
        <f t="shared" si="22"/>
        <v>11.733333333333334</v>
      </c>
      <c r="BK24" s="2">
        <f t="shared" si="1"/>
        <v>10</v>
      </c>
      <c r="BL24" s="2">
        <f t="shared" si="2"/>
        <v>6</v>
      </c>
      <c r="BM24" s="2">
        <f t="shared" si="3"/>
        <v>7</v>
      </c>
      <c r="BN24" s="2">
        <f t="shared" si="4"/>
        <v>13</v>
      </c>
      <c r="BO24" s="2">
        <f t="shared" si="7"/>
        <v>36</v>
      </c>
      <c r="BP24" s="7">
        <f t="shared" si="8"/>
        <v>-21.034666666666666</v>
      </c>
      <c r="BQ24" s="7">
        <f t="shared" si="9"/>
        <v>-5.8429629629629636</v>
      </c>
      <c r="BR24" s="7">
        <f t="shared" si="23"/>
        <v>-3.5057777777777774</v>
      </c>
      <c r="BS24" s="7">
        <f t="shared" si="24"/>
        <v>-4.0900740740740744</v>
      </c>
      <c r="BT24" s="7">
        <f t="shared" si="25"/>
        <v>-7.5958518518518519</v>
      </c>
      <c r="BU24" s="8"/>
      <c r="BV24" s="8">
        <f t="shared" si="10"/>
        <v>15.842962962962964</v>
      </c>
      <c r="BW24" s="8">
        <f t="shared" si="26"/>
        <v>9.5057777777777765</v>
      </c>
      <c r="BX24" s="8">
        <f t="shared" si="27"/>
        <v>11.090074074074074</v>
      </c>
      <c r="BY24" s="8">
        <f t="shared" si="28"/>
        <v>20.595851851851851</v>
      </c>
    </row>
    <row r="25" spans="1:77" x14ac:dyDescent="0.15">
      <c r="A25" s="2">
        <v>879</v>
      </c>
      <c r="B25" s="2">
        <v>21449</v>
      </c>
      <c r="C25" s="2">
        <v>0.43</v>
      </c>
      <c r="D25" s="2">
        <v>0.129</v>
      </c>
      <c r="E25" s="2">
        <v>4.2999999999999997E-2</v>
      </c>
      <c r="F25" s="2">
        <v>0.17199999999999999</v>
      </c>
      <c r="G25" s="2">
        <v>0.38700000000000001</v>
      </c>
      <c r="H25" s="2">
        <v>4.3</v>
      </c>
      <c r="I25" s="2">
        <v>17.2</v>
      </c>
      <c r="J25" s="2">
        <v>11.18</v>
      </c>
      <c r="K25" s="2">
        <v>9.4600000000000009</v>
      </c>
      <c r="L25" s="2">
        <v>57</v>
      </c>
      <c r="R25" s="2">
        <v>879</v>
      </c>
      <c r="S25" s="2">
        <v>21449</v>
      </c>
      <c r="T25" s="2">
        <v>0.26</v>
      </c>
      <c r="U25" s="2">
        <v>6.5000000000000002E-2</v>
      </c>
      <c r="V25" s="2">
        <v>6.5000000000000002E-2</v>
      </c>
      <c r="W25" s="2">
        <v>6.5000000000000002E-2</v>
      </c>
      <c r="X25" s="2">
        <v>6.5000000000000002E-2</v>
      </c>
      <c r="Y25" s="2">
        <v>2.21</v>
      </c>
      <c r="Z25" s="2">
        <v>13.65</v>
      </c>
      <c r="AA25" s="2">
        <v>31.85</v>
      </c>
      <c r="AB25" s="2">
        <v>16.899999999999999</v>
      </c>
      <c r="AC25" s="2">
        <v>35</v>
      </c>
      <c r="AI25" s="2">
        <v>879</v>
      </c>
      <c r="AJ25" s="2">
        <v>21449</v>
      </c>
      <c r="AK25" s="2">
        <v>0.40200000000000002</v>
      </c>
      <c r="AL25" s="2">
        <v>6.7000000000000004E-2</v>
      </c>
      <c r="AM25" s="2">
        <v>0.13400000000000001</v>
      </c>
      <c r="AN25" s="2">
        <v>0.26800000000000002</v>
      </c>
      <c r="AO25" s="2">
        <v>0.53600000000000003</v>
      </c>
      <c r="AP25" s="2">
        <v>4.6900000000000004</v>
      </c>
      <c r="AQ25" s="2">
        <v>17.420000000000002</v>
      </c>
      <c r="AR25" s="2">
        <v>30.82</v>
      </c>
      <c r="AS25" s="2">
        <v>14.07</v>
      </c>
      <c r="AT25" s="2">
        <v>33</v>
      </c>
      <c r="AU25" s="2">
        <v>5</v>
      </c>
      <c r="AV25" s="2">
        <v>8</v>
      </c>
      <c r="AW25" s="2">
        <v>8</v>
      </c>
      <c r="AX25" s="2">
        <v>12</v>
      </c>
      <c r="AY25" s="2"/>
      <c r="AZ25" s="2">
        <v>879</v>
      </c>
      <c r="BA25" s="2">
        <v>21449</v>
      </c>
      <c r="BB25" s="2">
        <f t="shared" si="14"/>
        <v>0.36400000000000005</v>
      </c>
      <c r="BC25" s="2">
        <f t="shared" si="15"/>
        <v>8.7000000000000008E-2</v>
      </c>
      <c r="BD25" s="2">
        <f t="shared" si="16"/>
        <v>8.0666666666666664E-2</v>
      </c>
      <c r="BE25" s="2">
        <f t="shared" si="17"/>
        <v>0.16833333333333333</v>
      </c>
      <c r="BF25" s="2">
        <f t="shared" si="18"/>
        <v>0.32933333333333331</v>
      </c>
      <c r="BG25" s="2">
        <f t="shared" si="19"/>
        <v>3.7333333333333329</v>
      </c>
      <c r="BH25" s="2">
        <f t="shared" si="20"/>
        <v>16.09</v>
      </c>
      <c r="BI25" s="2">
        <f t="shared" si="21"/>
        <v>24.616666666666664</v>
      </c>
      <c r="BJ25" s="2">
        <f t="shared" si="22"/>
        <v>13.476666666666667</v>
      </c>
      <c r="BK25" s="2">
        <f t="shared" si="1"/>
        <v>5</v>
      </c>
      <c r="BL25" s="2">
        <f t="shared" si="2"/>
        <v>8</v>
      </c>
      <c r="BM25" s="2">
        <f t="shared" si="3"/>
        <v>8</v>
      </c>
      <c r="BN25" s="2">
        <f t="shared" si="4"/>
        <v>12</v>
      </c>
      <c r="BO25" s="2">
        <f t="shared" si="7"/>
        <v>33</v>
      </c>
      <c r="BP25" s="7">
        <f t="shared" si="8"/>
        <v>-8.054000000000002</v>
      </c>
      <c r="BQ25" s="7">
        <f t="shared" si="9"/>
        <v>-1.2203030303030307</v>
      </c>
      <c r="BR25" s="7">
        <f t="shared" si="23"/>
        <v>-1.9524848484848489</v>
      </c>
      <c r="BS25" s="7">
        <f t="shared" si="24"/>
        <v>-1.9524848484848489</v>
      </c>
      <c r="BT25" s="7">
        <f t="shared" si="25"/>
        <v>-2.9287272727272735</v>
      </c>
      <c r="BU25" s="8"/>
      <c r="BV25" s="8">
        <f t="shared" si="10"/>
        <v>6.2203030303030307</v>
      </c>
      <c r="BW25" s="8">
        <f t="shared" si="26"/>
        <v>9.9524848484848487</v>
      </c>
      <c r="BX25" s="8">
        <f t="shared" si="27"/>
        <v>9.9524848484848487</v>
      </c>
      <c r="BY25" s="8">
        <f t="shared" si="28"/>
        <v>14.928727272727274</v>
      </c>
    </row>
    <row r="26" spans="1:77" x14ac:dyDescent="0.15">
      <c r="A26" s="2">
        <v>880</v>
      </c>
      <c r="B26" s="2">
        <v>22447.5</v>
      </c>
      <c r="C26" s="2">
        <v>0.55200000000000005</v>
      </c>
      <c r="D26" s="2">
        <v>0.13800000000000001</v>
      </c>
      <c r="E26" s="2">
        <v>0.13800000000000001</v>
      </c>
      <c r="F26" s="2">
        <v>0.23</v>
      </c>
      <c r="G26" s="2">
        <v>0.23</v>
      </c>
      <c r="H26" s="2">
        <v>1.518</v>
      </c>
      <c r="I26" s="2">
        <v>4.048</v>
      </c>
      <c r="J26" s="2">
        <v>21.62</v>
      </c>
      <c r="K26" s="2">
        <v>18.399999999999999</v>
      </c>
      <c r="L26" s="2">
        <v>54</v>
      </c>
      <c r="R26" s="2">
        <v>880</v>
      </c>
      <c r="S26" s="2">
        <v>22447.5</v>
      </c>
      <c r="T26" s="2">
        <v>0.79200000000000004</v>
      </c>
      <c r="U26" s="2">
        <v>8.7999999999999995E-2</v>
      </c>
      <c r="V26" s="2">
        <v>8.7999999999999995E-2</v>
      </c>
      <c r="W26" s="2">
        <v>8.7999999999999995E-2</v>
      </c>
      <c r="X26" s="2">
        <v>0.88</v>
      </c>
      <c r="Y26" s="2">
        <v>12.32</v>
      </c>
      <c r="Z26" s="2">
        <v>24.64</v>
      </c>
      <c r="AA26" s="2">
        <v>29.92</v>
      </c>
      <c r="AB26" s="2">
        <v>19.36</v>
      </c>
      <c r="AC26" s="2">
        <v>12</v>
      </c>
      <c r="AI26" s="2">
        <v>880</v>
      </c>
      <c r="AJ26" s="2">
        <v>22447.5</v>
      </c>
      <c r="AK26" s="2">
        <v>0.56699999999999995</v>
      </c>
      <c r="AL26" s="2">
        <v>0.16200000000000001</v>
      </c>
      <c r="AM26" s="2">
        <v>0.32400000000000001</v>
      </c>
      <c r="AN26" s="2">
        <v>8.1000000000000003E-2</v>
      </c>
      <c r="AO26" s="2">
        <v>0.56699999999999995</v>
      </c>
      <c r="AP26" s="2">
        <v>7.1280000000000001</v>
      </c>
      <c r="AQ26" s="2">
        <v>29.16</v>
      </c>
      <c r="AR26" s="2">
        <v>33.21</v>
      </c>
      <c r="AS26" s="2">
        <v>11.34</v>
      </c>
      <c r="AT26" s="2">
        <v>19</v>
      </c>
      <c r="AU26" s="2">
        <v>3</v>
      </c>
      <c r="AV26" s="2">
        <v>5</v>
      </c>
      <c r="AW26" s="2">
        <v>3.6</v>
      </c>
      <c r="AX26" s="2">
        <v>7.4</v>
      </c>
      <c r="AY26" s="2"/>
      <c r="AZ26" s="2">
        <v>880</v>
      </c>
      <c r="BA26" s="2">
        <v>22447.5</v>
      </c>
      <c r="BB26" s="2">
        <f t="shared" si="14"/>
        <v>0.63700000000000001</v>
      </c>
      <c r="BC26" s="2">
        <f t="shared" si="15"/>
        <v>0.12933333333333333</v>
      </c>
      <c r="BD26" s="2">
        <f t="shared" si="16"/>
        <v>0.18333333333333335</v>
      </c>
      <c r="BE26" s="2">
        <f t="shared" si="17"/>
        <v>0.13300000000000001</v>
      </c>
      <c r="BF26" s="2">
        <f t="shared" si="18"/>
        <v>0.55900000000000005</v>
      </c>
      <c r="BG26" s="2">
        <f t="shared" si="19"/>
        <v>6.988666666666667</v>
      </c>
      <c r="BH26" s="2">
        <f t="shared" si="20"/>
        <v>19.282666666666668</v>
      </c>
      <c r="BI26" s="2">
        <f t="shared" si="21"/>
        <v>28.25</v>
      </c>
      <c r="BJ26" s="2">
        <f t="shared" si="22"/>
        <v>16.366666666666664</v>
      </c>
      <c r="BK26" s="2">
        <f t="shared" si="1"/>
        <v>3</v>
      </c>
      <c r="BL26" s="2">
        <f t="shared" si="2"/>
        <v>5</v>
      </c>
      <c r="BM26" s="2">
        <f t="shared" si="3"/>
        <v>3.6</v>
      </c>
      <c r="BN26" s="2">
        <f t="shared" si="4"/>
        <v>7.4</v>
      </c>
      <c r="BO26" s="2">
        <f t="shared" si="7"/>
        <v>19</v>
      </c>
      <c r="BP26" s="7">
        <f t="shared" si="8"/>
        <v>-8.4703333333333433</v>
      </c>
      <c r="BQ26" s="7">
        <f t="shared" si="9"/>
        <v>-1.3374210526315804</v>
      </c>
      <c r="BR26" s="7">
        <f t="shared" si="23"/>
        <v>-2.2290350877193008</v>
      </c>
      <c r="BS26" s="7">
        <f t="shared" si="24"/>
        <v>-1.6049052631578966</v>
      </c>
      <c r="BT26" s="7">
        <f t="shared" si="25"/>
        <v>-3.2989719298245657</v>
      </c>
      <c r="BU26" s="8"/>
      <c r="BV26" s="8">
        <f t="shared" si="10"/>
        <v>4.33742105263158</v>
      </c>
      <c r="BW26" s="8">
        <f t="shared" si="26"/>
        <v>7.2290350877193008</v>
      </c>
      <c r="BX26" s="8">
        <f t="shared" si="27"/>
        <v>5.2049052631578965</v>
      </c>
      <c r="BY26" s="8">
        <f t="shared" si="28"/>
        <v>10.698971929824566</v>
      </c>
    </row>
    <row r="27" spans="1:77" x14ac:dyDescent="0.15">
      <c r="A27" s="2">
        <v>881</v>
      </c>
      <c r="B27" s="2">
        <v>23406.6</v>
      </c>
      <c r="C27" s="2">
        <v>0.64400000000000002</v>
      </c>
      <c r="D27" s="2">
        <v>0.126</v>
      </c>
      <c r="E27" s="2">
        <v>0.23799999999999999</v>
      </c>
      <c r="F27" s="2">
        <v>0.29399999999999998</v>
      </c>
      <c r="G27" s="2">
        <v>0.67200000000000004</v>
      </c>
      <c r="H27" s="2">
        <v>1.96</v>
      </c>
      <c r="I27" s="2">
        <v>2.94</v>
      </c>
      <c r="J27" s="2">
        <v>3.08</v>
      </c>
      <c r="K27" s="2">
        <v>4.2</v>
      </c>
      <c r="L27" s="2">
        <v>86</v>
      </c>
      <c r="R27" s="2">
        <v>881</v>
      </c>
      <c r="S27" s="2">
        <v>23406.6</v>
      </c>
      <c r="T27" s="2">
        <v>0.30399999999999999</v>
      </c>
      <c r="U27" s="2">
        <v>7.5999999999999998E-2</v>
      </c>
      <c r="V27" s="2">
        <v>7.5999999999999998E-2</v>
      </c>
      <c r="W27" s="2">
        <v>7.5999999999999998E-2</v>
      </c>
      <c r="X27" s="2">
        <v>0.22800000000000001</v>
      </c>
      <c r="Y27" s="2">
        <v>3.1160000000000001</v>
      </c>
      <c r="Z27" s="2">
        <v>8.36</v>
      </c>
      <c r="AA27" s="2">
        <v>26.6</v>
      </c>
      <c r="AB27" s="2">
        <v>36.479999999999997</v>
      </c>
      <c r="AC27" s="2">
        <v>24</v>
      </c>
      <c r="AI27" s="2">
        <v>881</v>
      </c>
      <c r="AJ27" s="2">
        <v>23406.6</v>
      </c>
      <c r="AK27" s="2">
        <v>0.27600000000000002</v>
      </c>
      <c r="AL27" s="2">
        <v>4.5999999999999999E-2</v>
      </c>
      <c r="AM27" s="2">
        <v>4.5999999999999999E-2</v>
      </c>
      <c r="AN27" s="2">
        <v>4.5999999999999999E-2</v>
      </c>
      <c r="AO27" s="2">
        <v>4.5999999999999999E-2</v>
      </c>
      <c r="AP27" s="2">
        <v>1.1499999999999999</v>
      </c>
      <c r="AQ27" s="2">
        <v>4.37</v>
      </c>
      <c r="AR27" s="2">
        <v>17.48</v>
      </c>
      <c r="AS27" s="2">
        <v>23</v>
      </c>
      <c r="AT27" s="2">
        <v>54</v>
      </c>
      <c r="AU27" s="2">
        <v>33</v>
      </c>
      <c r="AV27" s="2">
        <v>7</v>
      </c>
      <c r="AW27" s="2">
        <v>6.2</v>
      </c>
      <c r="AX27" s="2">
        <v>7.8</v>
      </c>
      <c r="AY27" s="2"/>
      <c r="AZ27" s="2">
        <v>881</v>
      </c>
      <c r="BA27" s="2">
        <v>23406.6</v>
      </c>
      <c r="BB27" s="2">
        <f t="shared" si="14"/>
        <v>0.40799999999999997</v>
      </c>
      <c r="BC27" s="2">
        <f t="shared" si="15"/>
        <v>8.2666666666666666E-2</v>
      </c>
      <c r="BD27" s="2">
        <f t="shared" si="16"/>
        <v>0.12</v>
      </c>
      <c r="BE27" s="2">
        <f t="shared" si="17"/>
        <v>0.13866666666666666</v>
      </c>
      <c r="BF27" s="2">
        <f t="shared" si="18"/>
        <v>0.31533333333333335</v>
      </c>
      <c r="BG27" s="2">
        <f t="shared" si="19"/>
        <v>2.0753333333333335</v>
      </c>
      <c r="BH27" s="2">
        <f t="shared" si="20"/>
        <v>5.2233333333333327</v>
      </c>
      <c r="BI27" s="2">
        <f t="shared" si="21"/>
        <v>15.719999999999999</v>
      </c>
      <c r="BJ27" s="2">
        <f t="shared" si="22"/>
        <v>21.226666666666667</v>
      </c>
      <c r="BK27" s="2">
        <f t="shared" si="1"/>
        <v>33</v>
      </c>
      <c r="BL27" s="2">
        <f t="shared" si="2"/>
        <v>7</v>
      </c>
      <c r="BM27" s="2">
        <f t="shared" si="3"/>
        <v>6.2</v>
      </c>
      <c r="BN27" s="2">
        <f t="shared" si="4"/>
        <v>7.8</v>
      </c>
      <c r="BO27" s="2">
        <f t="shared" si="7"/>
        <v>54</v>
      </c>
      <c r="BP27" s="7">
        <f t="shared" si="8"/>
        <v>-0.68999999999999773</v>
      </c>
      <c r="BQ27" s="7">
        <f t="shared" si="9"/>
        <v>-0.4216666666666653</v>
      </c>
      <c r="BR27" s="7">
        <f t="shared" si="23"/>
        <v>-8.9444444444444146E-2</v>
      </c>
      <c r="BS27" s="7">
        <f t="shared" si="24"/>
        <v>-7.9222222222221958E-2</v>
      </c>
      <c r="BT27" s="7">
        <f t="shared" si="25"/>
        <v>-9.9666666666666334E-2</v>
      </c>
      <c r="BU27" s="8"/>
      <c r="BV27" s="8">
        <f t="shared" si="10"/>
        <v>33.421666666666667</v>
      </c>
      <c r="BW27" s="8">
        <f t="shared" si="26"/>
        <v>7.0894444444444442</v>
      </c>
      <c r="BX27" s="8">
        <f t="shared" si="27"/>
        <v>6.2792222222222218</v>
      </c>
      <c r="BY27" s="8">
        <f t="shared" si="28"/>
        <v>7.8996666666666657</v>
      </c>
    </row>
    <row r="28" spans="1:77" x14ac:dyDescent="0.15">
      <c r="A28" s="2">
        <v>882</v>
      </c>
      <c r="B28" s="2">
        <v>24390.5</v>
      </c>
      <c r="C28" s="2">
        <v>0.16800000000000001</v>
      </c>
      <c r="D28" s="2">
        <v>4.2000000000000003E-2</v>
      </c>
      <c r="E28" s="2">
        <v>4.2000000000000003E-2</v>
      </c>
      <c r="F28" s="2">
        <v>4.2000000000000003E-2</v>
      </c>
      <c r="G28" s="2">
        <v>4.2000000000000003E-2</v>
      </c>
      <c r="H28" s="2">
        <v>0.96599999999999997</v>
      </c>
      <c r="I28" s="2">
        <v>5.88</v>
      </c>
      <c r="J28" s="2">
        <v>18.059999999999999</v>
      </c>
      <c r="K28" s="2">
        <v>16.38</v>
      </c>
      <c r="L28" s="2">
        <v>58</v>
      </c>
      <c r="R28" s="2">
        <v>882</v>
      </c>
      <c r="S28" s="2">
        <v>24390.5</v>
      </c>
      <c r="T28" s="2">
        <v>0.96</v>
      </c>
      <c r="U28" s="2">
        <v>0.08</v>
      </c>
      <c r="V28" s="2">
        <v>0.08</v>
      </c>
      <c r="W28" s="2">
        <v>0.08</v>
      </c>
      <c r="X28" s="2">
        <v>0.24</v>
      </c>
      <c r="Y28" s="2">
        <v>1.68</v>
      </c>
      <c r="Z28" s="2">
        <v>6.56</v>
      </c>
      <c r="AA28" s="2">
        <v>36</v>
      </c>
      <c r="AB28" s="2">
        <v>34.4</v>
      </c>
      <c r="AC28" s="2">
        <v>20</v>
      </c>
      <c r="AI28" s="2">
        <v>882</v>
      </c>
      <c r="AJ28" s="2">
        <v>24390.5</v>
      </c>
      <c r="AK28" s="2">
        <v>6.0999999999999999E-2</v>
      </c>
      <c r="AL28" s="2">
        <v>6.0999999999999999E-2</v>
      </c>
      <c r="AM28" s="2">
        <v>6.0999999999999999E-2</v>
      </c>
      <c r="AN28" s="2">
        <v>6.0999999999999999E-2</v>
      </c>
      <c r="AO28" s="2">
        <v>0.42699999999999999</v>
      </c>
      <c r="AP28" s="2">
        <v>7.32</v>
      </c>
      <c r="AQ28" s="2">
        <v>17.690000000000001</v>
      </c>
      <c r="AR28" s="2">
        <v>25.62</v>
      </c>
      <c r="AS28" s="2">
        <v>10.37</v>
      </c>
      <c r="AT28" s="2">
        <v>39</v>
      </c>
      <c r="AU28" s="2">
        <v>18</v>
      </c>
      <c r="AV28" s="2">
        <v>6</v>
      </c>
      <c r="AW28" s="2">
        <v>6.9</v>
      </c>
      <c r="AX28" s="2">
        <v>8.1</v>
      </c>
      <c r="AY28" s="2"/>
      <c r="AZ28" s="2">
        <v>882</v>
      </c>
      <c r="BA28" s="2">
        <v>24390.5</v>
      </c>
      <c r="BB28" s="2">
        <f t="shared" si="14"/>
        <v>0.39633333333333326</v>
      </c>
      <c r="BC28" s="2">
        <f t="shared" si="15"/>
        <v>6.0999999999999999E-2</v>
      </c>
      <c r="BD28" s="2">
        <f t="shared" si="16"/>
        <v>6.0999999999999999E-2</v>
      </c>
      <c r="BE28" s="2">
        <f t="shared" si="17"/>
        <v>6.0999999999999999E-2</v>
      </c>
      <c r="BF28" s="2">
        <f t="shared" si="18"/>
        <v>0.23633333333333331</v>
      </c>
      <c r="BG28" s="2">
        <f t="shared" si="19"/>
        <v>3.3220000000000005</v>
      </c>
      <c r="BH28" s="2">
        <f t="shared" si="20"/>
        <v>10.043333333333335</v>
      </c>
      <c r="BI28" s="2">
        <f t="shared" si="21"/>
        <v>26.560000000000002</v>
      </c>
      <c r="BJ28" s="2">
        <f t="shared" si="22"/>
        <v>20.383333333333333</v>
      </c>
      <c r="BK28" s="2">
        <f t="shared" si="1"/>
        <v>18</v>
      </c>
      <c r="BL28" s="2">
        <f t="shared" si="2"/>
        <v>6</v>
      </c>
      <c r="BM28" s="2">
        <f t="shared" si="3"/>
        <v>6.9</v>
      </c>
      <c r="BN28" s="2">
        <f t="shared" si="4"/>
        <v>8.1</v>
      </c>
      <c r="BO28" s="2">
        <f t="shared" si="7"/>
        <v>39</v>
      </c>
      <c r="BP28" s="7">
        <f t="shared" si="8"/>
        <v>0.12433333333333962</v>
      </c>
      <c r="BQ28" s="7">
        <f t="shared" si="9"/>
        <v>5.7384615384618289E-2</v>
      </c>
      <c r="BR28" s="7">
        <f t="shared" si="23"/>
        <v>1.9128205128206097E-2</v>
      </c>
      <c r="BS28" s="7">
        <f t="shared" si="24"/>
        <v>2.1997435897437013E-2</v>
      </c>
      <c r="BT28" s="7">
        <f t="shared" si="25"/>
        <v>2.5823076923078229E-2</v>
      </c>
      <c r="BU28" s="8"/>
      <c r="BV28" s="8">
        <f t="shared" si="10"/>
        <v>17.942615384615383</v>
      </c>
      <c r="BW28" s="8">
        <f t="shared" si="26"/>
        <v>5.9808717948717938</v>
      </c>
      <c r="BX28" s="8">
        <f t="shared" si="27"/>
        <v>6.8780025641025633</v>
      </c>
      <c r="BY28" s="8">
        <f t="shared" si="28"/>
        <v>8.0741769230769211</v>
      </c>
    </row>
    <row r="29" spans="1:77" x14ac:dyDescent="0.15">
      <c r="A29" s="2">
        <v>883</v>
      </c>
      <c r="B29" s="2">
        <v>25399.5</v>
      </c>
      <c r="C29" s="2">
        <v>0.112</v>
      </c>
      <c r="D29" s="2">
        <v>5.6000000000000001E-2</v>
      </c>
      <c r="E29" s="2">
        <v>5.6000000000000001E-2</v>
      </c>
      <c r="F29" s="2">
        <v>5.6000000000000001E-2</v>
      </c>
      <c r="G29" s="2">
        <v>5.6000000000000001E-2</v>
      </c>
      <c r="H29" s="2">
        <v>3.2480000000000002</v>
      </c>
      <c r="I29" s="2">
        <v>7.84</v>
      </c>
      <c r="J29" s="2">
        <v>21.84</v>
      </c>
      <c r="K29" s="2">
        <v>21.28</v>
      </c>
      <c r="L29" s="2">
        <v>44</v>
      </c>
      <c r="R29" s="2">
        <v>883</v>
      </c>
      <c r="S29" s="2">
        <v>25399.5</v>
      </c>
      <c r="T29" s="2">
        <v>0.47049999999999997</v>
      </c>
      <c r="U29" s="2">
        <v>9.4100000000000003E-2</v>
      </c>
      <c r="V29" s="2">
        <v>9.4100000000000003E-2</v>
      </c>
      <c r="W29" s="2">
        <v>9.4100000000000003E-2</v>
      </c>
      <c r="X29" s="2">
        <v>0.47049999999999997</v>
      </c>
      <c r="Y29" s="2">
        <v>7.9043999999999999</v>
      </c>
      <c r="Z29" s="2">
        <v>31.994</v>
      </c>
      <c r="AA29" s="2">
        <v>41.404000000000003</v>
      </c>
      <c r="AB29" s="2">
        <v>12.233000000000001</v>
      </c>
      <c r="AC29" s="2">
        <v>5.9</v>
      </c>
      <c r="AI29" s="2">
        <v>883</v>
      </c>
      <c r="AJ29" s="2">
        <v>25399.5</v>
      </c>
      <c r="AK29" s="2">
        <v>1.0483</v>
      </c>
      <c r="AL29" s="2">
        <v>9.5299999999999996E-2</v>
      </c>
      <c r="AM29" s="2">
        <v>9.5299999999999996E-2</v>
      </c>
      <c r="AN29" s="2">
        <v>9.5299999999999996E-2</v>
      </c>
      <c r="AO29" s="2">
        <v>2.4777999999999998</v>
      </c>
      <c r="AP29" s="2">
        <v>29.542999999999999</v>
      </c>
      <c r="AQ29" s="2">
        <v>44.790999999999997</v>
      </c>
      <c r="AR29" s="2">
        <v>14.295</v>
      </c>
      <c r="AS29" s="2">
        <v>2.3824999999999998</v>
      </c>
      <c r="AT29" s="2">
        <v>4.7</v>
      </c>
      <c r="AU29" s="2">
        <v>0</v>
      </c>
      <c r="AV29" s="2">
        <v>1.1000000000000001</v>
      </c>
      <c r="AW29" s="2">
        <v>1.1000000000000001</v>
      </c>
      <c r="AX29" s="2">
        <v>2.8</v>
      </c>
      <c r="AY29" s="2"/>
      <c r="AZ29" s="2">
        <v>883</v>
      </c>
      <c r="BA29" s="2">
        <v>25399.5</v>
      </c>
      <c r="BB29" s="2">
        <f t="shared" si="14"/>
        <v>0.54359999999999997</v>
      </c>
      <c r="BC29" s="2">
        <f t="shared" si="15"/>
        <v>8.1799999999999998E-2</v>
      </c>
      <c r="BD29" s="2">
        <f t="shared" si="16"/>
        <v>8.1799999999999998E-2</v>
      </c>
      <c r="BE29" s="2">
        <f t="shared" si="17"/>
        <v>8.1799999999999998E-2</v>
      </c>
      <c r="BF29" s="2">
        <f t="shared" si="18"/>
        <v>1.0014333333333332</v>
      </c>
      <c r="BG29" s="2">
        <f t="shared" si="19"/>
        <v>13.565133333333334</v>
      </c>
      <c r="BH29" s="2">
        <f t="shared" si="20"/>
        <v>28.208333333333332</v>
      </c>
      <c r="BI29" s="2">
        <f t="shared" si="21"/>
        <v>25.846333333333334</v>
      </c>
      <c r="BJ29" s="2">
        <f t="shared" si="22"/>
        <v>11.965166666666669</v>
      </c>
      <c r="BK29" s="2">
        <f t="shared" si="1"/>
        <v>0</v>
      </c>
      <c r="BL29" s="2">
        <f t="shared" si="2"/>
        <v>1.1000000000000001</v>
      </c>
      <c r="BM29" s="2">
        <f t="shared" si="3"/>
        <v>1.1000000000000001</v>
      </c>
      <c r="BN29" s="2">
        <f t="shared" si="4"/>
        <v>2.8</v>
      </c>
      <c r="BO29" s="2">
        <f t="shared" si="7"/>
        <v>5</v>
      </c>
      <c r="BP29" s="7">
        <f t="shared" si="8"/>
        <v>-13.624600000000001</v>
      </c>
      <c r="BQ29" s="7">
        <f t="shared" si="9"/>
        <v>0</v>
      </c>
      <c r="BR29" s="7">
        <f t="shared" si="23"/>
        <v>-2.9974120000000006</v>
      </c>
      <c r="BS29" s="7">
        <f t="shared" si="24"/>
        <v>-2.9974120000000006</v>
      </c>
      <c r="BT29" s="7">
        <f t="shared" si="25"/>
        <v>-7.6297759999999997</v>
      </c>
      <c r="BU29" s="8"/>
      <c r="BV29" s="8">
        <f t="shared" si="10"/>
        <v>0</v>
      </c>
      <c r="BW29" s="8">
        <f t="shared" si="26"/>
        <v>4.0974120000000003</v>
      </c>
      <c r="BX29" s="8">
        <f t="shared" si="27"/>
        <v>4.0974120000000003</v>
      </c>
      <c r="BY29" s="8">
        <f t="shared" si="28"/>
        <v>10.429776</v>
      </c>
    </row>
    <row r="30" spans="1:77" x14ac:dyDescent="0.15">
      <c r="A30" s="2">
        <v>884</v>
      </c>
      <c r="B30" s="2">
        <v>26358.9</v>
      </c>
      <c r="C30" s="2">
        <v>0.54</v>
      </c>
      <c r="D30" s="2">
        <v>5.3999999999999999E-2</v>
      </c>
      <c r="E30" s="2">
        <v>5.3999999999999999E-2</v>
      </c>
      <c r="F30" s="2">
        <v>5.3999999999999999E-2</v>
      </c>
      <c r="G30" s="2">
        <v>5.3999999999999999E-2</v>
      </c>
      <c r="H30" s="2">
        <v>0.108</v>
      </c>
      <c r="I30" s="2">
        <v>1.1879999999999999</v>
      </c>
      <c r="J30" s="2">
        <v>14.58</v>
      </c>
      <c r="K30" s="2">
        <v>37.799999999999997</v>
      </c>
      <c r="L30" s="2">
        <v>46</v>
      </c>
      <c r="R30" s="2">
        <v>884</v>
      </c>
      <c r="S30" s="2">
        <v>26358.9</v>
      </c>
      <c r="AI30" s="2">
        <v>884</v>
      </c>
      <c r="AJ30" s="2">
        <v>26358.9</v>
      </c>
      <c r="AK30" s="1" t="s">
        <v>20</v>
      </c>
      <c r="AL30" s="1" t="s">
        <v>20</v>
      </c>
      <c r="AM30" s="1" t="s">
        <v>20</v>
      </c>
      <c r="AN30" s="1" t="s">
        <v>20</v>
      </c>
      <c r="AO30" s="1" t="s">
        <v>20</v>
      </c>
      <c r="AP30" s="1" t="s">
        <v>20</v>
      </c>
      <c r="AQ30" s="1" t="s">
        <v>20</v>
      </c>
      <c r="AR30" s="1" t="s">
        <v>20</v>
      </c>
      <c r="AS30" s="1" t="s">
        <v>20</v>
      </c>
      <c r="AU30" s="1" t="s">
        <v>20</v>
      </c>
      <c r="AV30" s="1" t="s">
        <v>20</v>
      </c>
      <c r="AW30" s="1" t="s">
        <v>20</v>
      </c>
      <c r="AZ30" s="2">
        <v>884</v>
      </c>
      <c r="BA30" s="2">
        <v>26358.9</v>
      </c>
      <c r="BB30" s="2">
        <f t="shared" ref="BB30:BJ31" si="29">C30</f>
        <v>0.54</v>
      </c>
      <c r="BC30" s="2">
        <f t="shared" si="29"/>
        <v>5.3999999999999999E-2</v>
      </c>
      <c r="BD30" s="2">
        <f t="shared" si="29"/>
        <v>5.3999999999999999E-2</v>
      </c>
      <c r="BE30" s="2">
        <f t="shared" si="29"/>
        <v>5.3999999999999999E-2</v>
      </c>
      <c r="BF30" s="2">
        <f t="shared" si="29"/>
        <v>5.3999999999999999E-2</v>
      </c>
      <c r="BG30" s="2">
        <f t="shared" si="29"/>
        <v>0.108</v>
      </c>
      <c r="BH30" s="2">
        <f t="shared" si="29"/>
        <v>1.1879999999999999</v>
      </c>
      <c r="BI30" s="2">
        <f t="shared" si="29"/>
        <v>14.58</v>
      </c>
      <c r="BJ30" s="2">
        <f t="shared" si="29"/>
        <v>37.799999999999997</v>
      </c>
      <c r="BK30" s="2">
        <v>25.7</v>
      </c>
      <c r="BL30" s="2">
        <v>4.87</v>
      </c>
      <c r="BM30" s="2">
        <v>6.03</v>
      </c>
      <c r="BN30" s="9">
        <v>13.15</v>
      </c>
      <c r="BO30" s="2">
        <f>SUM(BK30:BN30)</f>
        <v>49.75</v>
      </c>
      <c r="BP30" s="7">
        <f t="shared" si="8"/>
        <v>4.1820000000000164</v>
      </c>
      <c r="BQ30" s="7">
        <f t="shared" si="9"/>
        <v>2.1603497487437271</v>
      </c>
      <c r="BR30" s="7">
        <f t="shared" si="23"/>
        <v>0.40937366834171018</v>
      </c>
      <c r="BS30" s="7">
        <f t="shared" si="24"/>
        <v>0.50688361809045424</v>
      </c>
      <c r="BT30" s="7">
        <f t="shared" si="25"/>
        <v>1.105392964824125</v>
      </c>
      <c r="BU30" s="8"/>
      <c r="BV30" s="8">
        <f t="shared" si="10"/>
        <v>23.539650251256273</v>
      </c>
      <c r="BW30" s="8">
        <f t="shared" si="26"/>
        <v>4.4606263316582897</v>
      </c>
      <c r="BX30" s="8">
        <f t="shared" si="27"/>
        <v>5.5231163819095457</v>
      </c>
      <c r="BY30" s="8">
        <f t="shared" si="28"/>
        <v>12.044607035175876</v>
      </c>
    </row>
    <row r="31" spans="1:77" x14ac:dyDescent="0.15">
      <c r="A31" s="2">
        <v>885</v>
      </c>
      <c r="B31" s="2">
        <v>27354.6</v>
      </c>
      <c r="C31" s="2">
        <v>0.48399999999999999</v>
      </c>
      <c r="D31" s="2">
        <v>9.6799999999999997E-2</v>
      </c>
      <c r="E31" s="2">
        <v>9.6799999999999997E-2</v>
      </c>
      <c r="F31" s="2">
        <v>9.6799999999999997E-2</v>
      </c>
      <c r="G31" s="2">
        <v>9.6799999999999997E-2</v>
      </c>
      <c r="H31" s="2">
        <v>0.19359999999999999</v>
      </c>
      <c r="I31" s="2">
        <v>2.7103999999999999</v>
      </c>
      <c r="J31" s="2">
        <v>52.271999999999998</v>
      </c>
      <c r="K31" s="2">
        <v>41.624000000000002</v>
      </c>
      <c r="L31" s="2">
        <v>3.2</v>
      </c>
      <c r="R31" s="2">
        <v>885</v>
      </c>
      <c r="S31" s="2">
        <v>27354.6</v>
      </c>
      <c r="AI31" s="2">
        <v>885</v>
      </c>
      <c r="AJ31" s="2">
        <v>27354.6</v>
      </c>
      <c r="AK31" s="1" t="s">
        <v>20</v>
      </c>
      <c r="AL31" s="1" t="s">
        <v>20</v>
      </c>
      <c r="AM31" s="1" t="s">
        <v>20</v>
      </c>
      <c r="AN31" s="1" t="s">
        <v>20</v>
      </c>
      <c r="AO31" s="1" t="s">
        <v>20</v>
      </c>
      <c r="AP31" s="1" t="s">
        <v>20</v>
      </c>
      <c r="AQ31" s="1" t="s">
        <v>20</v>
      </c>
      <c r="AR31" s="1" t="s">
        <v>20</v>
      </c>
      <c r="AS31" s="1" t="s">
        <v>20</v>
      </c>
      <c r="AT31" s="2">
        <v>91</v>
      </c>
      <c r="AU31" s="2">
        <v>68</v>
      </c>
      <c r="AV31" s="2">
        <v>3</v>
      </c>
      <c r="AW31" s="2">
        <v>5</v>
      </c>
      <c r="AX31" s="2">
        <v>15</v>
      </c>
      <c r="AY31" s="2"/>
      <c r="AZ31" s="2">
        <v>885</v>
      </c>
      <c r="BA31" s="2">
        <v>27354.6</v>
      </c>
      <c r="BB31" s="2">
        <f t="shared" si="29"/>
        <v>0.48399999999999999</v>
      </c>
      <c r="BC31" s="2">
        <f t="shared" si="29"/>
        <v>9.6799999999999997E-2</v>
      </c>
      <c r="BD31" s="2">
        <f t="shared" si="29"/>
        <v>9.6799999999999997E-2</v>
      </c>
      <c r="BE31" s="2">
        <f t="shared" si="29"/>
        <v>9.6799999999999997E-2</v>
      </c>
      <c r="BF31" s="2">
        <f t="shared" si="29"/>
        <v>9.6799999999999997E-2</v>
      </c>
      <c r="BG31" s="2">
        <f t="shared" si="29"/>
        <v>0.19359999999999999</v>
      </c>
      <c r="BH31" s="2">
        <f t="shared" si="29"/>
        <v>2.7103999999999999</v>
      </c>
      <c r="BI31" s="2">
        <f t="shared" si="29"/>
        <v>52.271999999999998</v>
      </c>
      <c r="BJ31" s="2">
        <f t="shared" si="29"/>
        <v>41.624000000000002</v>
      </c>
      <c r="BK31" s="2">
        <f t="shared" ref="BK31:BK53" si="30">AU31</f>
        <v>68</v>
      </c>
      <c r="BL31" s="2">
        <f t="shared" ref="BL31:BL53" si="31">AV31</f>
        <v>3</v>
      </c>
      <c r="BM31" s="2">
        <f t="shared" ref="BM31:BM53" si="32">AW31</f>
        <v>5</v>
      </c>
      <c r="BN31" s="2">
        <f t="shared" ref="BN31:BN53" si="33">AX31</f>
        <v>15</v>
      </c>
      <c r="BO31" s="2">
        <f t="shared" si="7"/>
        <v>91</v>
      </c>
      <c r="BP31" s="7">
        <f t="shared" si="8"/>
        <v>88.671199999999999</v>
      </c>
      <c r="BQ31" s="7">
        <f t="shared" si="9"/>
        <v>66.259797802197809</v>
      </c>
      <c r="BR31" s="7">
        <f t="shared" si="23"/>
        <v>2.9232263736263735</v>
      </c>
      <c r="BS31" s="7">
        <f t="shared" si="24"/>
        <v>4.8720439560439557</v>
      </c>
      <c r="BT31" s="7">
        <f t="shared" si="25"/>
        <v>14.616131868131868</v>
      </c>
      <c r="BU31" s="8"/>
      <c r="BV31" s="8">
        <f t="shared" si="10"/>
        <v>1.7402021978021907</v>
      </c>
      <c r="BW31" s="8">
        <f t="shared" si="26"/>
        <v>7.6773626373626502E-2</v>
      </c>
      <c r="BX31" s="8">
        <f t="shared" si="27"/>
        <v>0.12795604395604432</v>
      </c>
      <c r="BY31" s="8">
        <f t="shared" si="28"/>
        <v>0.38386813186813207</v>
      </c>
    </row>
    <row r="32" spans="1:77" x14ac:dyDescent="0.15">
      <c r="A32" s="2">
        <v>886</v>
      </c>
      <c r="B32" s="2">
        <v>28355.9</v>
      </c>
      <c r="C32" s="2">
        <v>0.55300000000000005</v>
      </c>
      <c r="D32" s="2">
        <v>7.9000000000000001E-2</v>
      </c>
      <c r="E32" s="2">
        <v>7.9000000000000001E-2</v>
      </c>
      <c r="F32" s="2">
        <v>7.9000000000000001E-2</v>
      </c>
      <c r="G32" s="2">
        <v>7.9000000000000001E-2</v>
      </c>
      <c r="H32" s="2">
        <v>1.1060000000000001</v>
      </c>
      <c r="I32" s="2">
        <v>9.48</v>
      </c>
      <c r="J32" s="2">
        <v>42.66</v>
      </c>
      <c r="K32" s="2">
        <v>26.07</v>
      </c>
      <c r="L32" s="2">
        <v>21</v>
      </c>
      <c r="R32" s="2">
        <v>886</v>
      </c>
      <c r="S32" s="2">
        <v>28355.9</v>
      </c>
      <c r="T32" s="2">
        <v>0.40500000000000003</v>
      </c>
      <c r="U32" s="2">
        <v>8.1000000000000003E-2</v>
      </c>
      <c r="V32" s="2">
        <v>8.1000000000000003E-2</v>
      </c>
      <c r="W32" s="2">
        <v>8.1000000000000003E-2</v>
      </c>
      <c r="X32" s="2">
        <v>0.16200000000000001</v>
      </c>
      <c r="Y32" s="2">
        <v>1.296</v>
      </c>
      <c r="Z32" s="2">
        <v>5.2649999999999997</v>
      </c>
      <c r="AA32" s="2">
        <v>35.64</v>
      </c>
      <c r="AB32" s="2">
        <v>38.07</v>
      </c>
      <c r="AC32" s="2">
        <v>19</v>
      </c>
      <c r="AI32" s="2">
        <v>886</v>
      </c>
      <c r="AJ32" s="2">
        <v>28355.9</v>
      </c>
      <c r="AK32" s="2">
        <v>0.13800000000000001</v>
      </c>
      <c r="AL32" s="2">
        <v>2.3E-2</v>
      </c>
      <c r="AM32" s="2">
        <v>4.5999999999999999E-2</v>
      </c>
      <c r="AN32" s="2">
        <v>4.5999999999999999E-2</v>
      </c>
      <c r="AO32" s="2">
        <v>0.71299999999999997</v>
      </c>
      <c r="AP32" s="2">
        <v>2.76</v>
      </c>
      <c r="AQ32" s="2">
        <v>2.99</v>
      </c>
      <c r="AR32" s="2">
        <v>6.44</v>
      </c>
      <c r="AS32" s="2">
        <v>10.119999999999999</v>
      </c>
      <c r="AT32" s="2">
        <v>77</v>
      </c>
      <c r="AU32" s="2">
        <v>30</v>
      </c>
      <c r="AV32" s="2">
        <v>7</v>
      </c>
      <c r="AW32" s="2">
        <v>10</v>
      </c>
      <c r="AX32" s="2">
        <v>30</v>
      </c>
      <c r="AY32" s="2"/>
      <c r="AZ32" s="2">
        <v>886</v>
      </c>
      <c r="BA32" s="2">
        <v>28355.9</v>
      </c>
      <c r="BB32" s="2">
        <f t="shared" ref="BB32:BB63" si="34">(+C32+T32+AK32)/3</f>
        <v>0.36533333333333334</v>
      </c>
      <c r="BC32" s="2">
        <f t="shared" ref="BC32:BC63" si="35">(+D32+U32+AL32)/3</f>
        <v>6.0999999999999999E-2</v>
      </c>
      <c r="BD32" s="2">
        <f t="shared" ref="BD32:BD63" si="36">(+E32+V32+AM32)/3</f>
        <v>6.8666666666666668E-2</v>
      </c>
      <c r="BE32" s="2">
        <f t="shared" ref="BE32:BE63" si="37">(+F32+W32+AN32)/3</f>
        <v>6.8666666666666668E-2</v>
      </c>
      <c r="BF32" s="2">
        <f t="shared" ref="BF32:BF63" si="38">(+G32+X32+AO32)/3</f>
        <v>0.318</v>
      </c>
      <c r="BG32" s="2">
        <f t="shared" ref="BG32:BG63" si="39">(+H32+Y32+AP32)/3</f>
        <v>1.7206666666666666</v>
      </c>
      <c r="BH32" s="2">
        <f t="shared" ref="BH32:BH63" si="40">(+I32+Z32+AQ32)/3</f>
        <v>5.9116666666666662</v>
      </c>
      <c r="BI32" s="2">
        <f t="shared" ref="BI32:BI63" si="41">(+J32+AA32+AR32)/3</f>
        <v>28.246666666666666</v>
      </c>
      <c r="BJ32" s="2">
        <f t="shared" ref="BJ32:BJ63" si="42">(+K32+AB32+AS32)/3</f>
        <v>24.753333333333334</v>
      </c>
      <c r="BK32" s="2">
        <f t="shared" si="30"/>
        <v>30</v>
      </c>
      <c r="BL32" s="2">
        <f t="shared" si="31"/>
        <v>7</v>
      </c>
      <c r="BM32" s="2">
        <f t="shared" si="32"/>
        <v>10</v>
      </c>
      <c r="BN32" s="2">
        <f t="shared" si="33"/>
        <v>30</v>
      </c>
      <c r="BO32" s="2">
        <f t="shared" si="7"/>
        <v>77</v>
      </c>
      <c r="BP32" s="7">
        <f t="shared" si="8"/>
        <v>38.51400000000001</v>
      </c>
      <c r="BQ32" s="7">
        <f t="shared" si="9"/>
        <v>15.005454545454549</v>
      </c>
      <c r="BR32" s="7">
        <f t="shared" si="23"/>
        <v>3.5012727272727284</v>
      </c>
      <c r="BS32" s="7">
        <f t="shared" si="24"/>
        <v>5.0018181818181828</v>
      </c>
      <c r="BT32" s="7">
        <f t="shared" si="25"/>
        <v>15.005454545454549</v>
      </c>
      <c r="BU32" s="8"/>
      <c r="BV32" s="8">
        <f t="shared" si="10"/>
        <v>14.994545454545451</v>
      </c>
      <c r="BW32" s="8">
        <f t="shared" si="26"/>
        <v>3.4987272727272716</v>
      </c>
      <c r="BX32" s="8">
        <f t="shared" si="27"/>
        <v>4.9981818181818172</v>
      </c>
      <c r="BY32" s="8">
        <f t="shared" si="28"/>
        <v>14.994545454545451</v>
      </c>
    </row>
    <row r="33" spans="1:77" x14ac:dyDescent="0.15">
      <c r="A33" s="2">
        <v>887</v>
      </c>
      <c r="B33" s="2">
        <v>29359.200000000001</v>
      </c>
      <c r="C33" s="2">
        <v>0.432</v>
      </c>
      <c r="D33" s="2">
        <v>0.14399999999999999</v>
      </c>
      <c r="E33" s="2">
        <v>7.1999999999999995E-2</v>
      </c>
      <c r="F33" s="2">
        <v>0.14399999999999999</v>
      </c>
      <c r="G33" s="2">
        <v>0.14399999999999999</v>
      </c>
      <c r="H33" s="2">
        <v>0.72</v>
      </c>
      <c r="I33" s="2">
        <v>5.6159999999999997</v>
      </c>
      <c r="J33" s="2">
        <v>32.4</v>
      </c>
      <c r="K33" s="2">
        <v>32.4</v>
      </c>
      <c r="L33" s="2">
        <v>28</v>
      </c>
      <c r="R33" s="2">
        <v>887</v>
      </c>
      <c r="S33" s="2">
        <v>29359.200000000001</v>
      </c>
      <c r="T33" s="2">
        <v>0.45400000000000001</v>
      </c>
      <c r="U33" s="2">
        <v>9.0800000000000006E-2</v>
      </c>
      <c r="V33" s="2">
        <v>9.0800000000000006E-2</v>
      </c>
      <c r="W33" s="2">
        <v>9.0800000000000006E-2</v>
      </c>
      <c r="X33" s="2">
        <v>0.18160000000000001</v>
      </c>
      <c r="Y33" s="2">
        <v>4.4492000000000003</v>
      </c>
      <c r="Z33" s="2">
        <v>20.884</v>
      </c>
      <c r="AA33" s="2">
        <v>54.48</v>
      </c>
      <c r="AB33" s="2">
        <v>9.9879999999999995</v>
      </c>
      <c r="AC33" s="2">
        <v>9.1999999999999993</v>
      </c>
      <c r="AI33" s="2">
        <v>887</v>
      </c>
      <c r="AJ33" s="2">
        <v>29359.200000000001</v>
      </c>
      <c r="AK33" s="2">
        <v>0.49199999999999999</v>
      </c>
      <c r="AL33" s="2">
        <v>0.123</v>
      </c>
      <c r="AM33" s="2">
        <v>4.1000000000000002E-2</v>
      </c>
      <c r="AN33" s="2">
        <v>8.2000000000000003E-2</v>
      </c>
      <c r="AO33" s="2">
        <v>0.77900000000000003</v>
      </c>
      <c r="AP33" s="2">
        <v>9.84</v>
      </c>
      <c r="AQ33" s="2">
        <v>18.86</v>
      </c>
      <c r="AR33" s="2">
        <v>7.79</v>
      </c>
      <c r="AS33" s="2">
        <v>3.649</v>
      </c>
      <c r="AT33" s="2">
        <v>59</v>
      </c>
      <c r="AU33" s="2">
        <v>28</v>
      </c>
      <c r="AV33" s="2">
        <v>5</v>
      </c>
      <c r="AW33" s="2">
        <v>7</v>
      </c>
      <c r="AX33" s="2">
        <v>19</v>
      </c>
      <c r="AY33" s="2"/>
      <c r="AZ33" s="2">
        <v>887</v>
      </c>
      <c r="BA33" s="2">
        <v>29359.200000000001</v>
      </c>
      <c r="BB33" s="2">
        <f t="shared" si="34"/>
        <v>0.45933333333333337</v>
      </c>
      <c r="BC33" s="2">
        <f t="shared" si="35"/>
        <v>0.11926666666666667</v>
      </c>
      <c r="BD33" s="2">
        <f t="shared" si="36"/>
        <v>6.7933333333333332E-2</v>
      </c>
      <c r="BE33" s="2">
        <f t="shared" si="37"/>
        <v>0.10560000000000001</v>
      </c>
      <c r="BF33" s="2">
        <f t="shared" si="38"/>
        <v>0.36820000000000003</v>
      </c>
      <c r="BG33" s="2">
        <f t="shared" si="39"/>
        <v>5.0030666666666663</v>
      </c>
      <c r="BH33" s="2">
        <f t="shared" si="40"/>
        <v>15.12</v>
      </c>
      <c r="BI33" s="2">
        <f t="shared" si="41"/>
        <v>31.556666666666668</v>
      </c>
      <c r="BJ33" s="2">
        <f t="shared" si="42"/>
        <v>15.345666666666666</v>
      </c>
      <c r="BK33" s="2">
        <f t="shared" si="30"/>
        <v>28</v>
      </c>
      <c r="BL33" s="2">
        <f t="shared" si="31"/>
        <v>5</v>
      </c>
      <c r="BM33" s="2">
        <f t="shared" si="32"/>
        <v>7</v>
      </c>
      <c r="BN33" s="2">
        <f t="shared" si="33"/>
        <v>19</v>
      </c>
      <c r="BO33" s="2">
        <f t="shared" si="7"/>
        <v>59</v>
      </c>
      <c r="BP33" s="7">
        <f t="shared" si="8"/>
        <v>27.145733333333339</v>
      </c>
      <c r="BQ33" s="7">
        <f t="shared" si="9"/>
        <v>12.882720903954805</v>
      </c>
      <c r="BR33" s="7">
        <f t="shared" si="23"/>
        <v>2.3004858757062152</v>
      </c>
      <c r="BS33" s="7">
        <f t="shared" si="24"/>
        <v>3.2206802259887013</v>
      </c>
      <c r="BT33" s="7">
        <f t="shared" si="25"/>
        <v>8.7418463276836178</v>
      </c>
      <c r="BU33" s="8"/>
      <c r="BV33" s="8">
        <f t="shared" si="10"/>
        <v>15.117279096045195</v>
      </c>
      <c r="BW33" s="8">
        <f t="shared" si="26"/>
        <v>2.6995141242937848</v>
      </c>
      <c r="BX33" s="8">
        <f t="shared" si="27"/>
        <v>3.7793197740112987</v>
      </c>
      <c r="BY33" s="8">
        <f t="shared" si="28"/>
        <v>10.258153672316382</v>
      </c>
    </row>
    <row r="34" spans="1:77" x14ac:dyDescent="0.15">
      <c r="A34" s="2">
        <v>888</v>
      </c>
      <c r="B34" s="2">
        <v>30336</v>
      </c>
      <c r="C34" s="2">
        <v>0.47599999999999998</v>
      </c>
      <c r="D34" s="2">
        <v>0.27200000000000002</v>
      </c>
      <c r="E34" s="2">
        <v>0.20399999999999999</v>
      </c>
      <c r="F34" s="2">
        <v>0.20399999999999999</v>
      </c>
      <c r="G34" s="2">
        <v>0.20399999999999999</v>
      </c>
      <c r="H34" s="2">
        <v>2.72</v>
      </c>
      <c r="I34" s="2">
        <v>15.64</v>
      </c>
      <c r="J34" s="2">
        <v>28.56</v>
      </c>
      <c r="K34" s="2">
        <v>21.76</v>
      </c>
      <c r="L34" s="2">
        <v>32</v>
      </c>
      <c r="R34" s="2">
        <v>888</v>
      </c>
      <c r="S34" s="2">
        <v>30336</v>
      </c>
      <c r="T34" s="2">
        <v>0.55500000000000005</v>
      </c>
      <c r="U34" s="2">
        <v>9.2499999999999999E-2</v>
      </c>
      <c r="V34" s="2">
        <v>9.2499999999999999E-2</v>
      </c>
      <c r="W34" s="2">
        <v>9.2499999999999999E-2</v>
      </c>
      <c r="X34" s="2">
        <v>0.27750000000000002</v>
      </c>
      <c r="Y34" s="2">
        <v>5.6425000000000001</v>
      </c>
      <c r="Z34" s="2">
        <v>21.274999999999999</v>
      </c>
      <c r="AA34" s="2">
        <v>43.475000000000001</v>
      </c>
      <c r="AB34" s="2">
        <v>20.350000000000001</v>
      </c>
      <c r="AC34" s="2">
        <v>7.5</v>
      </c>
      <c r="AI34" s="2">
        <v>888</v>
      </c>
      <c r="AJ34" s="2">
        <v>30336</v>
      </c>
      <c r="AK34" s="2">
        <v>0.29399999999999998</v>
      </c>
      <c r="AL34" s="2">
        <v>0.126</v>
      </c>
      <c r="AM34" s="2">
        <v>0.126</v>
      </c>
      <c r="AN34" s="2">
        <v>8.4000000000000005E-2</v>
      </c>
      <c r="AO34" s="2">
        <v>0.84</v>
      </c>
      <c r="AP34" s="2">
        <v>4.2</v>
      </c>
      <c r="AQ34" s="2">
        <v>9.24</v>
      </c>
      <c r="AR34" s="2">
        <v>16.8</v>
      </c>
      <c r="AS34" s="2">
        <v>10.08</v>
      </c>
      <c r="AT34" s="2">
        <v>58</v>
      </c>
      <c r="AU34" s="2">
        <v>21</v>
      </c>
      <c r="AV34" s="2">
        <v>6</v>
      </c>
      <c r="AW34" s="2">
        <v>8</v>
      </c>
      <c r="AX34" s="2">
        <v>23</v>
      </c>
      <c r="AY34" s="2"/>
      <c r="AZ34" s="2">
        <v>888</v>
      </c>
      <c r="BA34" s="2">
        <v>30336</v>
      </c>
      <c r="BB34" s="2">
        <f t="shared" si="34"/>
        <v>0.44166666666666671</v>
      </c>
      <c r="BC34" s="2">
        <f t="shared" si="35"/>
        <v>0.16350000000000001</v>
      </c>
      <c r="BD34" s="2">
        <f t="shared" si="36"/>
        <v>0.14083333333333334</v>
      </c>
      <c r="BE34" s="2">
        <f t="shared" si="37"/>
        <v>0.12683333333333333</v>
      </c>
      <c r="BF34" s="2">
        <f t="shared" si="38"/>
        <v>0.44049999999999995</v>
      </c>
      <c r="BG34" s="2">
        <f t="shared" si="39"/>
        <v>4.1875</v>
      </c>
      <c r="BH34" s="2">
        <f t="shared" si="40"/>
        <v>15.385</v>
      </c>
      <c r="BI34" s="2">
        <f t="shared" si="41"/>
        <v>29.611666666666665</v>
      </c>
      <c r="BJ34" s="2">
        <f t="shared" si="42"/>
        <v>17.396666666666665</v>
      </c>
      <c r="BK34" s="2">
        <f t="shared" si="30"/>
        <v>21</v>
      </c>
      <c r="BL34" s="2">
        <f t="shared" si="31"/>
        <v>6</v>
      </c>
      <c r="BM34" s="2">
        <f t="shared" si="32"/>
        <v>8</v>
      </c>
      <c r="BN34" s="2">
        <f t="shared" si="33"/>
        <v>23</v>
      </c>
      <c r="BO34" s="2">
        <f t="shared" si="7"/>
        <v>58</v>
      </c>
      <c r="BP34" s="7">
        <f t="shared" si="8"/>
        <v>25.894166666666663</v>
      </c>
      <c r="BQ34" s="7">
        <f t="shared" si="9"/>
        <v>9.3754741379310342</v>
      </c>
      <c r="BR34" s="7">
        <f t="shared" si="23"/>
        <v>2.6787068965517236</v>
      </c>
      <c r="BS34" s="7">
        <f t="shared" si="24"/>
        <v>3.5716091954022984</v>
      </c>
      <c r="BT34" s="7">
        <f t="shared" si="25"/>
        <v>10.268376436781608</v>
      </c>
      <c r="BU34" s="8"/>
      <c r="BV34" s="8">
        <f t="shared" si="10"/>
        <v>11.624525862068966</v>
      </c>
      <c r="BW34" s="8">
        <f t="shared" si="26"/>
        <v>3.3212931034482764</v>
      </c>
      <c r="BX34" s="8">
        <f t="shared" si="27"/>
        <v>4.4283908045977016</v>
      </c>
      <c r="BY34" s="8">
        <f t="shared" si="28"/>
        <v>12.731623563218392</v>
      </c>
    </row>
    <row r="35" spans="1:77" x14ac:dyDescent="0.15">
      <c r="A35" s="2">
        <v>889</v>
      </c>
      <c r="B35" s="2">
        <v>31346.3</v>
      </c>
      <c r="C35" s="2">
        <v>0.44500000000000001</v>
      </c>
      <c r="D35" s="2">
        <v>0.17799999999999999</v>
      </c>
      <c r="E35" s="2">
        <v>0.17799999999999999</v>
      </c>
      <c r="F35" s="2">
        <v>0.26700000000000002</v>
      </c>
      <c r="G35" s="2">
        <v>0.35599999999999998</v>
      </c>
      <c r="H35" s="2">
        <v>2.3140000000000001</v>
      </c>
      <c r="I35" s="2">
        <v>15.13</v>
      </c>
      <c r="J35" s="2">
        <v>47.17</v>
      </c>
      <c r="K35" s="2">
        <v>24.92</v>
      </c>
      <c r="L35" s="2">
        <v>11</v>
      </c>
      <c r="R35" s="2">
        <v>889</v>
      </c>
      <c r="S35" s="2">
        <v>31346.3</v>
      </c>
      <c r="T35" s="2">
        <v>0.48599999999999999</v>
      </c>
      <c r="U35" s="2">
        <v>8.1000000000000003E-2</v>
      </c>
      <c r="V35" s="2">
        <v>8.1000000000000003E-2</v>
      </c>
      <c r="W35" s="2">
        <v>8.1000000000000003E-2</v>
      </c>
      <c r="X35" s="2">
        <v>8.1000000000000003E-2</v>
      </c>
      <c r="Y35" s="2">
        <v>2.4300000000000002</v>
      </c>
      <c r="Z35" s="2">
        <v>12.96</v>
      </c>
      <c r="AA35" s="2">
        <v>42.12</v>
      </c>
      <c r="AB35" s="2">
        <v>22.68</v>
      </c>
      <c r="AC35" s="2">
        <v>19</v>
      </c>
      <c r="AI35" s="2">
        <v>889</v>
      </c>
      <c r="AJ35" s="2">
        <v>31346.3</v>
      </c>
      <c r="AK35" s="2">
        <v>0.16200000000000001</v>
      </c>
      <c r="AL35" s="2">
        <v>8.1000000000000003E-2</v>
      </c>
      <c r="AM35" s="2">
        <v>8.1000000000000003E-2</v>
      </c>
      <c r="AN35" s="2">
        <v>8.1000000000000003E-2</v>
      </c>
      <c r="AO35" s="2">
        <v>0.40500000000000003</v>
      </c>
      <c r="AP35" s="2">
        <v>4.3739999999999997</v>
      </c>
      <c r="AQ35" s="2">
        <v>17.010000000000002</v>
      </c>
      <c r="AR35" s="2">
        <v>42.12</v>
      </c>
      <c r="AS35" s="2">
        <v>16.2</v>
      </c>
      <c r="AT35" s="2">
        <v>19</v>
      </c>
      <c r="AU35" s="2">
        <v>1</v>
      </c>
      <c r="AV35" s="2">
        <v>6</v>
      </c>
      <c r="AW35" s="2">
        <v>5.4</v>
      </c>
      <c r="AX35" s="2">
        <v>6.6</v>
      </c>
      <c r="AY35" s="2"/>
      <c r="AZ35" s="2">
        <v>889</v>
      </c>
      <c r="BA35" s="2">
        <v>31346.3</v>
      </c>
      <c r="BB35" s="2">
        <f t="shared" si="34"/>
        <v>0.36433333333333334</v>
      </c>
      <c r="BC35" s="2">
        <f t="shared" si="35"/>
        <v>0.11333333333333334</v>
      </c>
      <c r="BD35" s="2">
        <f t="shared" si="36"/>
        <v>0.11333333333333334</v>
      </c>
      <c r="BE35" s="2">
        <f t="shared" si="37"/>
        <v>0.14300000000000002</v>
      </c>
      <c r="BF35" s="2">
        <f t="shared" si="38"/>
        <v>0.28066666666666668</v>
      </c>
      <c r="BG35" s="2">
        <f t="shared" si="39"/>
        <v>3.039333333333333</v>
      </c>
      <c r="BH35" s="2">
        <f t="shared" si="40"/>
        <v>15.033333333333337</v>
      </c>
      <c r="BI35" s="2">
        <f t="shared" si="41"/>
        <v>43.803333333333335</v>
      </c>
      <c r="BJ35" s="2">
        <f t="shared" si="42"/>
        <v>21.266666666666666</v>
      </c>
      <c r="BK35" s="2">
        <f t="shared" si="30"/>
        <v>1</v>
      </c>
      <c r="BL35" s="2">
        <f t="shared" si="31"/>
        <v>6</v>
      </c>
      <c r="BM35" s="2">
        <f t="shared" si="32"/>
        <v>5.4</v>
      </c>
      <c r="BN35" s="2">
        <f t="shared" si="33"/>
        <v>6.6</v>
      </c>
      <c r="BO35" s="2">
        <f t="shared" si="7"/>
        <v>19</v>
      </c>
      <c r="BP35" s="7">
        <f t="shared" si="8"/>
        <v>3.1573333333333409</v>
      </c>
      <c r="BQ35" s="7">
        <f t="shared" si="9"/>
        <v>0.16617543859649161</v>
      </c>
      <c r="BR35" s="7">
        <f t="shared" si="23"/>
        <v>0.99705263157894974</v>
      </c>
      <c r="BS35" s="7">
        <f t="shared" si="24"/>
        <v>0.89734736842105478</v>
      </c>
      <c r="BT35" s="7">
        <f t="shared" si="25"/>
        <v>1.0967578947368446</v>
      </c>
      <c r="BU35" s="8"/>
      <c r="BV35" s="8">
        <f t="shared" si="10"/>
        <v>0.83382456140350836</v>
      </c>
      <c r="BW35" s="8">
        <f t="shared" si="26"/>
        <v>5.0029473684210499</v>
      </c>
      <c r="BX35" s="8">
        <f t="shared" si="27"/>
        <v>4.5026526315789459</v>
      </c>
      <c r="BY35" s="8">
        <f t="shared" si="28"/>
        <v>5.5032421052631548</v>
      </c>
    </row>
    <row r="36" spans="1:77" x14ac:dyDescent="0.15">
      <c r="A36" s="2">
        <v>890</v>
      </c>
      <c r="B36" s="2">
        <v>32359.200000000001</v>
      </c>
      <c r="C36" s="2">
        <v>0.11600000000000001</v>
      </c>
      <c r="D36" s="2">
        <v>5.8000000000000003E-2</v>
      </c>
      <c r="E36" s="2">
        <v>5.8000000000000003E-2</v>
      </c>
      <c r="F36" s="2">
        <v>5.8000000000000003E-2</v>
      </c>
      <c r="G36" s="2">
        <v>5.8000000000000003E-2</v>
      </c>
      <c r="H36" s="2">
        <v>0.57999999999999996</v>
      </c>
      <c r="I36" s="2">
        <v>3.4220000000000002</v>
      </c>
      <c r="J36" s="2">
        <v>20.3</v>
      </c>
      <c r="K36" s="2">
        <v>33.64</v>
      </c>
      <c r="L36" s="2">
        <v>42</v>
      </c>
      <c r="R36" s="2">
        <v>890</v>
      </c>
      <c r="S36" s="2">
        <v>32359.200000000001</v>
      </c>
      <c r="T36" s="2">
        <v>0.41399999999999998</v>
      </c>
      <c r="U36" s="2">
        <v>6.9000000000000006E-2</v>
      </c>
      <c r="V36" s="2">
        <v>6.9000000000000006E-2</v>
      </c>
      <c r="W36" s="2">
        <v>6.9000000000000006E-2</v>
      </c>
      <c r="X36" s="2">
        <v>0.41399999999999998</v>
      </c>
      <c r="Y36" s="2">
        <v>2.8290000000000002</v>
      </c>
      <c r="Z36" s="2">
        <v>8.9700000000000006</v>
      </c>
      <c r="AA36" s="2">
        <v>31.74</v>
      </c>
      <c r="AB36" s="2">
        <v>24.15</v>
      </c>
      <c r="AC36" s="2">
        <v>31</v>
      </c>
      <c r="AI36" s="2">
        <v>890</v>
      </c>
      <c r="AJ36" s="2">
        <v>32359.200000000001</v>
      </c>
      <c r="AK36" s="2">
        <v>0.504</v>
      </c>
      <c r="AL36" s="2">
        <v>6.3E-2</v>
      </c>
      <c r="AM36" s="2">
        <v>6.3E-2</v>
      </c>
      <c r="AN36" s="2">
        <v>6.3E-2</v>
      </c>
      <c r="AO36" s="2">
        <v>1.3859999999999999</v>
      </c>
      <c r="AP36" s="2">
        <v>11.97</v>
      </c>
      <c r="AQ36" s="2">
        <v>17.010000000000002</v>
      </c>
      <c r="AR36" s="2">
        <v>22.68</v>
      </c>
      <c r="AS36" s="2">
        <v>8.19</v>
      </c>
      <c r="AT36" s="2">
        <v>37</v>
      </c>
      <c r="AU36" s="2">
        <v>15</v>
      </c>
      <c r="AV36" s="2">
        <v>5</v>
      </c>
      <c r="AW36" s="2">
        <v>6</v>
      </c>
      <c r="AX36" s="2">
        <v>11</v>
      </c>
      <c r="AY36" s="2"/>
      <c r="AZ36" s="2">
        <v>890</v>
      </c>
      <c r="BA36" s="2">
        <v>32359.200000000001</v>
      </c>
      <c r="BB36" s="2">
        <f t="shared" si="34"/>
        <v>0.34466666666666668</v>
      </c>
      <c r="BC36" s="2">
        <f t="shared" si="35"/>
        <v>6.3333333333333339E-2</v>
      </c>
      <c r="BD36" s="2">
        <f t="shared" si="36"/>
        <v>6.3333333333333339E-2</v>
      </c>
      <c r="BE36" s="2">
        <f t="shared" si="37"/>
        <v>6.3333333333333339E-2</v>
      </c>
      <c r="BF36" s="2">
        <f t="shared" si="38"/>
        <v>0.61933333333333329</v>
      </c>
      <c r="BG36" s="2">
        <f t="shared" si="39"/>
        <v>5.1263333333333341</v>
      </c>
      <c r="BH36" s="2">
        <f t="shared" si="40"/>
        <v>9.8006666666666664</v>
      </c>
      <c r="BI36" s="2">
        <f t="shared" si="41"/>
        <v>24.906666666666666</v>
      </c>
      <c r="BJ36" s="2">
        <f t="shared" si="42"/>
        <v>21.993333333333336</v>
      </c>
      <c r="BK36" s="2">
        <f t="shared" si="30"/>
        <v>15</v>
      </c>
      <c r="BL36" s="2">
        <f t="shared" si="31"/>
        <v>5</v>
      </c>
      <c r="BM36" s="2">
        <f t="shared" si="32"/>
        <v>6</v>
      </c>
      <c r="BN36" s="2">
        <f t="shared" si="33"/>
        <v>11</v>
      </c>
      <c r="BO36" s="2">
        <f t="shared" si="7"/>
        <v>37</v>
      </c>
      <c r="BP36" s="7">
        <f t="shared" si="8"/>
        <v>-1.8999999999991246E-2</v>
      </c>
      <c r="BQ36" s="7">
        <f t="shared" si="9"/>
        <v>-7.7027027026991546E-3</v>
      </c>
      <c r="BR36" s="7">
        <f t="shared" si="23"/>
        <v>-2.5675675675663847E-3</v>
      </c>
      <c r="BS36" s="7">
        <f t="shared" si="24"/>
        <v>-3.0810810810796619E-3</v>
      </c>
      <c r="BT36" s="7">
        <f t="shared" si="25"/>
        <v>-5.6486486486460466E-3</v>
      </c>
      <c r="BU36" s="8"/>
      <c r="BV36" s="8">
        <f t="shared" si="10"/>
        <v>15.0077027027027</v>
      </c>
      <c r="BW36" s="8">
        <f t="shared" si="26"/>
        <v>5.0025675675675663</v>
      </c>
      <c r="BX36" s="8">
        <f t="shared" si="27"/>
        <v>6.0030810810810795</v>
      </c>
      <c r="BY36" s="8">
        <f t="shared" si="28"/>
        <v>11.005648648648647</v>
      </c>
    </row>
    <row r="37" spans="1:77" x14ac:dyDescent="0.15">
      <c r="A37" s="2">
        <v>891</v>
      </c>
      <c r="B37" s="2">
        <v>33331.5</v>
      </c>
      <c r="C37" s="2">
        <v>0.28799999999999998</v>
      </c>
      <c r="D37" s="2">
        <v>0.108</v>
      </c>
      <c r="E37" s="2">
        <v>7.1999999999999995E-2</v>
      </c>
      <c r="F37" s="2">
        <v>3.5999999999999997E-2</v>
      </c>
      <c r="G37" s="2">
        <v>0.28799999999999998</v>
      </c>
      <c r="H37" s="2">
        <v>1.512</v>
      </c>
      <c r="I37" s="2">
        <v>6.12</v>
      </c>
      <c r="J37" s="2">
        <v>16.2</v>
      </c>
      <c r="K37" s="2">
        <v>11.88</v>
      </c>
      <c r="L37" s="2">
        <v>64</v>
      </c>
      <c r="R37" s="2">
        <v>891</v>
      </c>
      <c r="S37" s="2">
        <v>33331.5</v>
      </c>
      <c r="T37" s="2">
        <v>0.38500000000000001</v>
      </c>
      <c r="U37" s="2">
        <v>5.5E-2</v>
      </c>
      <c r="V37" s="2">
        <v>5.5E-2</v>
      </c>
      <c r="W37" s="2">
        <v>0.11</v>
      </c>
      <c r="X37" s="2">
        <v>1.21</v>
      </c>
      <c r="Y37" s="2">
        <v>7.15</v>
      </c>
      <c r="Z37" s="2">
        <v>13.2</v>
      </c>
      <c r="AA37" s="2">
        <v>17.05</v>
      </c>
      <c r="AB37" s="2">
        <v>15.4</v>
      </c>
      <c r="AC37" s="2">
        <v>45</v>
      </c>
      <c r="AI37" s="2">
        <v>891</v>
      </c>
      <c r="AJ37" s="2">
        <v>33331.5</v>
      </c>
      <c r="AK37" s="2">
        <v>0.71099999999999997</v>
      </c>
      <c r="AL37" s="2">
        <v>0.158</v>
      </c>
      <c r="AM37" s="2">
        <v>7.9000000000000001E-2</v>
      </c>
      <c r="AN37" s="2">
        <v>7.9000000000000001E-2</v>
      </c>
      <c r="AO37" s="2">
        <v>1.5009999999999999</v>
      </c>
      <c r="AP37" s="2">
        <v>6.4779999999999998</v>
      </c>
      <c r="AQ37" s="2">
        <v>11.06</v>
      </c>
      <c r="AR37" s="2">
        <v>33.97</v>
      </c>
      <c r="AS37" s="2">
        <v>25.28</v>
      </c>
      <c r="AT37" s="2">
        <v>21</v>
      </c>
      <c r="AU37" s="1" t="s">
        <v>20</v>
      </c>
      <c r="AV37" s="2">
        <v>9</v>
      </c>
      <c r="AW37" s="2">
        <v>7</v>
      </c>
      <c r="AX37" s="2">
        <v>5</v>
      </c>
      <c r="AY37" s="2"/>
      <c r="AZ37" s="2">
        <v>891</v>
      </c>
      <c r="BA37" s="2">
        <v>33331.5</v>
      </c>
      <c r="BB37" s="2">
        <f t="shared" si="34"/>
        <v>0.46133333333333332</v>
      </c>
      <c r="BC37" s="2">
        <f t="shared" si="35"/>
        <v>0.107</v>
      </c>
      <c r="BD37" s="2">
        <f t="shared" si="36"/>
        <v>6.8666666666666668E-2</v>
      </c>
      <c r="BE37" s="2">
        <f t="shared" si="37"/>
        <v>7.4999999999999997E-2</v>
      </c>
      <c r="BF37" s="2">
        <f t="shared" si="38"/>
        <v>0.99966666666666659</v>
      </c>
      <c r="BG37" s="2">
        <f t="shared" si="39"/>
        <v>5.0466666666666669</v>
      </c>
      <c r="BH37" s="2">
        <f t="shared" si="40"/>
        <v>10.126666666666667</v>
      </c>
      <c r="BI37" s="2">
        <f t="shared" si="41"/>
        <v>22.406666666666666</v>
      </c>
      <c r="BJ37" s="2">
        <f t="shared" si="42"/>
        <v>17.52</v>
      </c>
      <c r="BK37" s="2" t="str">
        <f t="shared" si="30"/>
        <v xml:space="preserve"> </v>
      </c>
      <c r="BL37" s="2">
        <f t="shared" si="31"/>
        <v>9</v>
      </c>
      <c r="BM37" s="2">
        <f t="shared" si="32"/>
        <v>7</v>
      </c>
      <c r="BN37" s="2">
        <f t="shared" si="33"/>
        <v>5</v>
      </c>
      <c r="BO37" s="2">
        <f t="shared" si="7"/>
        <v>21</v>
      </c>
      <c r="BP37" s="7">
        <f t="shared" si="8"/>
        <v>-22.188333333333333</v>
      </c>
      <c r="BQ37" s="7">
        <f t="shared" si="9"/>
        <v>0</v>
      </c>
      <c r="BR37" s="7">
        <f t="shared" si="23"/>
        <v>-9.5092857142857135</v>
      </c>
      <c r="BS37" s="7">
        <f t="shared" si="24"/>
        <v>-7.3961111111111109</v>
      </c>
      <c r="BT37" s="7">
        <f t="shared" si="25"/>
        <v>-5.2829365079365074</v>
      </c>
      <c r="BU37" s="8"/>
      <c r="BV37" s="8">
        <f t="shared" si="10"/>
        <v>0</v>
      </c>
      <c r="BW37" s="8">
        <f t="shared" si="26"/>
        <v>18.509285714285713</v>
      </c>
      <c r="BX37" s="8">
        <f t="shared" si="27"/>
        <v>14.396111111111111</v>
      </c>
      <c r="BY37" s="8">
        <f t="shared" si="28"/>
        <v>10.282936507936508</v>
      </c>
    </row>
    <row r="38" spans="1:77" x14ac:dyDescent="0.15">
      <c r="A38" s="2">
        <v>892</v>
      </c>
      <c r="B38" s="2">
        <v>34322.300000000003</v>
      </c>
      <c r="C38" s="2">
        <v>0.86899999999999999</v>
      </c>
      <c r="D38" s="2">
        <v>7.9000000000000001E-2</v>
      </c>
      <c r="E38" s="2">
        <v>7.9000000000000001E-2</v>
      </c>
      <c r="F38" s="2">
        <v>7.9000000000000001E-2</v>
      </c>
      <c r="G38" s="2">
        <v>0.158</v>
      </c>
      <c r="H38" s="2">
        <v>0.47399999999999998</v>
      </c>
      <c r="I38" s="2">
        <v>3.2389999999999999</v>
      </c>
      <c r="J38" s="2">
        <v>26.86</v>
      </c>
      <c r="K38" s="2">
        <v>48.19</v>
      </c>
      <c r="L38" s="2">
        <v>21</v>
      </c>
      <c r="R38" s="2">
        <v>892</v>
      </c>
      <c r="S38" s="2">
        <v>34322.300000000003</v>
      </c>
      <c r="T38" s="2">
        <v>5.8000000000000003E-2</v>
      </c>
      <c r="U38" s="2">
        <v>5.8000000000000003E-2</v>
      </c>
      <c r="V38" s="2">
        <v>5.8000000000000003E-2</v>
      </c>
      <c r="W38" s="2">
        <v>5.8000000000000003E-2</v>
      </c>
      <c r="X38" s="2">
        <v>5.8000000000000003E-2</v>
      </c>
      <c r="Y38" s="2">
        <v>5.8000000000000003E-2</v>
      </c>
      <c r="Z38" s="2">
        <v>2.262</v>
      </c>
      <c r="AA38" s="2">
        <v>23.2</v>
      </c>
      <c r="AB38" s="2">
        <v>31.32</v>
      </c>
      <c r="AC38" s="2">
        <v>42</v>
      </c>
      <c r="AI38" s="2">
        <v>892</v>
      </c>
      <c r="AJ38" s="2">
        <v>34322.300000000003</v>
      </c>
      <c r="AK38" s="2">
        <v>0.624</v>
      </c>
      <c r="AL38" s="2">
        <v>7.8E-2</v>
      </c>
      <c r="AM38" s="2">
        <v>7.8E-2</v>
      </c>
      <c r="AN38" s="2">
        <v>0.156</v>
      </c>
      <c r="AO38" s="2">
        <v>0.46800000000000003</v>
      </c>
      <c r="AP38" s="2">
        <v>6.9420000000000002</v>
      </c>
      <c r="AQ38" s="2">
        <v>18.72</v>
      </c>
      <c r="AR38" s="2">
        <v>34.32</v>
      </c>
      <c r="AS38" s="2">
        <v>17.16</v>
      </c>
      <c r="AT38" s="2">
        <v>22</v>
      </c>
      <c r="AU38" s="2">
        <v>4</v>
      </c>
      <c r="AV38" s="2">
        <v>6</v>
      </c>
      <c r="AW38" s="2">
        <v>4.5999999999999996</v>
      </c>
      <c r="AX38" s="2">
        <v>7.4</v>
      </c>
      <c r="AY38" s="2"/>
      <c r="AZ38" s="2">
        <v>892</v>
      </c>
      <c r="BA38" s="2">
        <v>34322.300000000003</v>
      </c>
      <c r="BB38" s="2">
        <f t="shared" si="34"/>
        <v>0.51700000000000002</v>
      </c>
      <c r="BC38" s="2">
        <f t="shared" si="35"/>
        <v>7.166666666666667E-2</v>
      </c>
      <c r="BD38" s="2">
        <f t="shared" si="36"/>
        <v>7.166666666666667E-2</v>
      </c>
      <c r="BE38" s="2">
        <f t="shared" si="37"/>
        <v>9.7666666666666679E-2</v>
      </c>
      <c r="BF38" s="2">
        <f t="shared" si="38"/>
        <v>0.22800000000000001</v>
      </c>
      <c r="BG38" s="2">
        <f t="shared" si="39"/>
        <v>2.4913333333333334</v>
      </c>
      <c r="BH38" s="2">
        <f t="shared" si="40"/>
        <v>8.0736666666666661</v>
      </c>
      <c r="BI38" s="2">
        <f t="shared" si="41"/>
        <v>28.126666666666665</v>
      </c>
      <c r="BJ38" s="2">
        <f t="shared" si="42"/>
        <v>32.223333333333329</v>
      </c>
      <c r="BK38" s="2">
        <f t="shared" si="30"/>
        <v>4</v>
      </c>
      <c r="BL38" s="2">
        <f t="shared" si="31"/>
        <v>6</v>
      </c>
      <c r="BM38" s="2">
        <f t="shared" si="32"/>
        <v>4.5999999999999996</v>
      </c>
      <c r="BN38" s="2">
        <f t="shared" si="33"/>
        <v>7.4</v>
      </c>
      <c r="BO38" s="2">
        <f t="shared" si="7"/>
        <v>22</v>
      </c>
      <c r="BP38" s="7">
        <f t="shared" si="8"/>
        <v>-6.0990000000000038</v>
      </c>
      <c r="BQ38" s="7">
        <f t="shared" si="9"/>
        <v>-1.1089090909090917</v>
      </c>
      <c r="BR38" s="7">
        <f t="shared" si="23"/>
        <v>-1.6633636363636373</v>
      </c>
      <c r="BS38" s="7">
        <f t="shared" si="24"/>
        <v>-1.2752454545454552</v>
      </c>
      <c r="BT38" s="7">
        <f t="shared" si="25"/>
        <v>-2.0514818181818195</v>
      </c>
      <c r="BU38" s="8"/>
      <c r="BV38" s="8">
        <f t="shared" si="10"/>
        <v>5.1089090909090915</v>
      </c>
      <c r="BW38" s="8">
        <f t="shared" si="26"/>
        <v>7.6633636363636377</v>
      </c>
      <c r="BX38" s="8">
        <f t="shared" si="27"/>
        <v>5.8752454545454551</v>
      </c>
      <c r="BY38" s="8">
        <f t="shared" si="28"/>
        <v>9.4514818181818203</v>
      </c>
    </row>
    <row r="39" spans="1:77" x14ac:dyDescent="0.15">
      <c r="A39" s="2">
        <v>893</v>
      </c>
      <c r="B39" s="2">
        <v>35320.699999999997</v>
      </c>
      <c r="C39" s="2">
        <v>0.255</v>
      </c>
      <c r="D39" s="2">
        <v>5.0999999999999997E-2</v>
      </c>
      <c r="E39" s="2">
        <v>5.0999999999999997E-2</v>
      </c>
      <c r="F39" s="2">
        <v>5.0999999999999997E-2</v>
      </c>
      <c r="G39" s="2">
        <v>0.10199999999999999</v>
      </c>
      <c r="H39" s="2">
        <v>2.907</v>
      </c>
      <c r="I39" s="2">
        <v>11.73</v>
      </c>
      <c r="J39" s="2">
        <v>19.38</v>
      </c>
      <c r="K39" s="2">
        <v>16.32</v>
      </c>
      <c r="L39" s="2">
        <v>49</v>
      </c>
      <c r="R39" s="2">
        <v>893</v>
      </c>
      <c r="S39" s="2">
        <v>35320.699999999997</v>
      </c>
      <c r="T39" s="2">
        <v>0.371</v>
      </c>
      <c r="U39" s="2">
        <v>5.2999999999999999E-2</v>
      </c>
      <c r="V39" s="2">
        <v>0.21199999999999999</v>
      </c>
      <c r="W39" s="2">
        <v>0.106</v>
      </c>
      <c r="X39" s="2">
        <v>0.106</v>
      </c>
      <c r="Y39" s="2">
        <v>1.06</v>
      </c>
      <c r="Z39" s="2">
        <v>4.1870000000000003</v>
      </c>
      <c r="AA39" s="2">
        <v>22.26</v>
      </c>
      <c r="AB39" s="2">
        <v>24.91</v>
      </c>
      <c r="AC39" s="2">
        <v>47</v>
      </c>
      <c r="AI39" s="2">
        <v>893</v>
      </c>
      <c r="AJ39" s="2">
        <v>35320.699999999997</v>
      </c>
      <c r="AK39" s="2">
        <v>0.498</v>
      </c>
      <c r="AL39" s="2">
        <v>8.3000000000000004E-2</v>
      </c>
      <c r="AM39" s="2">
        <v>8.3000000000000004E-2</v>
      </c>
      <c r="AN39" s="2">
        <v>0.498</v>
      </c>
      <c r="AO39" s="2">
        <v>0.83</v>
      </c>
      <c r="AP39" s="2">
        <v>6.5570000000000004</v>
      </c>
      <c r="AQ39" s="2">
        <v>28.22</v>
      </c>
      <c r="AR39" s="2">
        <v>39.01</v>
      </c>
      <c r="AS39" s="2">
        <v>8.3000000000000007</v>
      </c>
      <c r="AT39" s="2">
        <v>17</v>
      </c>
      <c r="AU39" s="2">
        <v>8.1999999999999993</v>
      </c>
      <c r="AV39" s="2">
        <v>2.2999999999999998</v>
      </c>
      <c r="AW39" s="2">
        <v>0.8</v>
      </c>
      <c r="AX39" s="2">
        <v>5.7</v>
      </c>
      <c r="AY39" s="2"/>
      <c r="AZ39" s="2">
        <v>893</v>
      </c>
      <c r="BA39" s="2">
        <v>35320.699999999997</v>
      </c>
      <c r="BB39" s="2">
        <f t="shared" si="34"/>
        <v>0.3746666666666667</v>
      </c>
      <c r="BC39" s="2">
        <f t="shared" si="35"/>
        <v>6.2333333333333331E-2</v>
      </c>
      <c r="BD39" s="2">
        <f t="shared" si="36"/>
        <v>0.11533333333333334</v>
      </c>
      <c r="BE39" s="2">
        <f t="shared" si="37"/>
        <v>0.21833333333333335</v>
      </c>
      <c r="BF39" s="2">
        <f t="shared" si="38"/>
        <v>0.34600000000000003</v>
      </c>
      <c r="BG39" s="2">
        <f t="shared" si="39"/>
        <v>3.5080000000000005</v>
      </c>
      <c r="BH39" s="2">
        <f t="shared" si="40"/>
        <v>14.712333333333333</v>
      </c>
      <c r="BI39" s="2">
        <f t="shared" si="41"/>
        <v>26.883333333333336</v>
      </c>
      <c r="BJ39" s="2">
        <f t="shared" si="42"/>
        <v>16.510000000000002</v>
      </c>
      <c r="BK39" s="2">
        <f t="shared" si="30"/>
        <v>8.1999999999999993</v>
      </c>
      <c r="BL39" s="2">
        <f t="shared" si="31"/>
        <v>2.2999999999999998</v>
      </c>
      <c r="BM39" s="2">
        <f t="shared" si="32"/>
        <v>0.8</v>
      </c>
      <c r="BN39" s="2">
        <f t="shared" si="33"/>
        <v>5.7</v>
      </c>
      <c r="BO39" s="2">
        <f t="shared" si="7"/>
        <v>17</v>
      </c>
      <c r="BP39" s="7">
        <f t="shared" si="8"/>
        <v>-20.269666666666666</v>
      </c>
      <c r="BQ39" s="7">
        <f t="shared" si="9"/>
        <v>-9.7771333333333317</v>
      </c>
      <c r="BR39" s="7">
        <f t="shared" si="23"/>
        <v>-2.7423666666666664</v>
      </c>
      <c r="BS39" s="7">
        <f t="shared" si="24"/>
        <v>-0.95386666666666664</v>
      </c>
      <c r="BT39" s="7">
        <f t="shared" si="25"/>
        <v>-6.7963000000000005</v>
      </c>
      <c r="BU39" s="8"/>
      <c r="BV39" s="8">
        <f t="shared" si="10"/>
        <v>17.977133333333331</v>
      </c>
      <c r="BW39" s="8">
        <f t="shared" si="26"/>
        <v>5.0423666666666662</v>
      </c>
      <c r="BX39" s="8">
        <f t="shared" si="27"/>
        <v>1.7538666666666667</v>
      </c>
      <c r="BY39" s="8">
        <f t="shared" si="28"/>
        <v>12.496300000000002</v>
      </c>
    </row>
    <row r="40" spans="1:77" x14ac:dyDescent="0.15">
      <c r="A40" s="2">
        <v>894</v>
      </c>
      <c r="B40" s="2">
        <v>36283.5</v>
      </c>
      <c r="C40" s="2">
        <v>0.30399999999999999</v>
      </c>
      <c r="D40" s="2">
        <v>7.5999999999999998E-2</v>
      </c>
      <c r="E40" s="2">
        <v>3.7999999999999999E-2</v>
      </c>
      <c r="F40" s="2">
        <v>3.7999999999999999E-2</v>
      </c>
      <c r="G40" s="2">
        <v>7.5999999999999998E-2</v>
      </c>
      <c r="H40" s="2">
        <v>0.38</v>
      </c>
      <c r="I40" s="2">
        <v>4.18</v>
      </c>
      <c r="J40" s="2">
        <v>14.06</v>
      </c>
      <c r="K40" s="2">
        <v>19.760000000000002</v>
      </c>
      <c r="L40" s="2">
        <v>62</v>
      </c>
      <c r="R40" s="2">
        <v>894</v>
      </c>
      <c r="S40" s="2">
        <v>36283.5</v>
      </c>
      <c r="T40" s="2">
        <v>0.184</v>
      </c>
      <c r="U40" s="2">
        <v>4.5999999999999999E-2</v>
      </c>
      <c r="V40" s="2">
        <v>4.5999999999999999E-2</v>
      </c>
      <c r="W40" s="2">
        <v>4.5999999999999999E-2</v>
      </c>
      <c r="X40" s="2">
        <v>0.184</v>
      </c>
      <c r="Y40" s="2">
        <v>1.4259999999999999</v>
      </c>
      <c r="Z40" s="2">
        <v>5.52</v>
      </c>
      <c r="AA40" s="2">
        <v>17.48</v>
      </c>
      <c r="AB40" s="2">
        <v>20.7</v>
      </c>
      <c r="AC40" s="2">
        <v>54</v>
      </c>
      <c r="AI40" s="2">
        <v>894</v>
      </c>
      <c r="AJ40" s="2">
        <v>36283.5</v>
      </c>
      <c r="AK40" s="2">
        <v>0.56799999999999995</v>
      </c>
      <c r="AL40" s="2">
        <v>7.0999999999999994E-2</v>
      </c>
      <c r="AM40" s="2">
        <v>7.0999999999999994E-2</v>
      </c>
      <c r="AN40" s="2">
        <v>0.14199999999999999</v>
      </c>
      <c r="AO40" s="2">
        <v>0.63900000000000001</v>
      </c>
      <c r="AP40" s="2">
        <v>6.1769999999999996</v>
      </c>
      <c r="AQ40" s="2">
        <v>17.75</v>
      </c>
      <c r="AR40" s="2">
        <v>28.4</v>
      </c>
      <c r="AS40" s="2">
        <v>17.04</v>
      </c>
      <c r="AT40" s="2">
        <v>29</v>
      </c>
      <c r="AU40" s="2">
        <v>2</v>
      </c>
      <c r="AV40" s="2">
        <v>8</v>
      </c>
      <c r="AW40" s="2">
        <v>8</v>
      </c>
      <c r="AX40" s="2">
        <v>11</v>
      </c>
      <c r="AY40" s="2"/>
      <c r="AZ40" s="2">
        <v>894</v>
      </c>
      <c r="BA40" s="2">
        <v>36283.5</v>
      </c>
      <c r="BB40" s="2">
        <f t="shared" si="34"/>
        <v>0.35200000000000004</v>
      </c>
      <c r="BC40" s="2">
        <f t="shared" si="35"/>
        <v>6.433333333333334E-2</v>
      </c>
      <c r="BD40" s="2">
        <f t="shared" si="36"/>
        <v>5.1666666666666659E-2</v>
      </c>
      <c r="BE40" s="2">
        <f t="shared" si="37"/>
        <v>7.5333333333333322E-2</v>
      </c>
      <c r="BF40" s="2">
        <f t="shared" si="38"/>
        <v>0.29966666666666669</v>
      </c>
      <c r="BG40" s="2">
        <f t="shared" si="39"/>
        <v>2.661</v>
      </c>
      <c r="BH40" s="2">
        <f t="shared" si="40"/>
        <v>9.15</v>
      </c>
      <c r="BI40" s="2">
        <f t="shared" si="41"/>
        <v>19.98</v>
      </c>
      <c r="BJ40" s="2">
        <f t="shared" si="42"/>
        <v>19.166666666666668</v>
      </c>
      <c r="BK40" s="2">
        <f t="shared" si="30"/>
        <v>2</v>
      </c>
      <c r="BL40" s="2">
        <f t="shared" si="31"/>
        <v>8</v>
      </c>
      <c r="BM40" s="2">
        <f t="shared" si="32"/>
        <v>8</v>
      </c>
      <c r="BN40" s="2">
        <f t="shared" si="33"/>
        <v>11</v>
      </c>
      <c r="BO40" s="2">
        <f t="shared" si="7"/>
        <v>29</v>
      </c>
      <c r="BP40" s="7">
        <f t="shared" si="8"/>
        <v>-19.199333333333328</v>
      </c>
      <c r="BQ40" s="7">
        <f t="shared" si="9"/>
        <v>-1.3240919540229881</v>
      </c>
      <c r="BR40" s="7">
        <f t="shared" si="23"/>
        <v>-5.2963678160919523</v>
      </c>
      <c r="BS40" s="7">
        <f t="shared" si="24"/>
        <v>-5.2963678160919523</v>
      </c>
      <c r="BT40" s="7">
        <f t="shared" si="25"/>
        <v>-7.2825057471264341</v>
      </c>
      <c r="BU40" s="8"/>
      <c r="BV40" s="8">
        <f t="shared" si="10"/>
        <v>3.3240919540229878</v>
      </c>
      <c r="BW40" s="8">
        <f t="shared" si="26"/>
        <v>13.296367816091951</v>
      </c>
      <c r="BX40" s="8">
        <f t="shared" si="27"/>
        <v>13.296367816091951</v>
      </c>
      <c r="BY40" s="8">
        <f t="shared" si="28"/>
        <v>18.282505747126436</v>
      </c>
    </row>
    <row r="41" spans="1:77" x14ac:dyDescent="0.15">
      <c r="A41" s="2">
        <v>895</v>
      </c>
      <c r="B41" s="2">
        <v>37292.5</v>
      </c>
      <c r="C41" s="2">
        <v>0.27600000000000002</v>
      </c>
      <c r="D41" s="2">
        <v>6.9000000000000006E-2</v>
      </c>
      <c r="E41" s="2">
        <v>6.9000000000000006E-2</v>
      </c>
      <c r="F41" s="2">
        <v>6.9000000000000006E-2</v>
      </c>
      <c r="G41" s="2">
        <v>6.9000000000000006E-2</v>
      </c>
      <c r="H41" s="2">
        <v>0.55200000000000005</v>
      </c>
      <c r="I41" s="2">
        <v>7.59</v>
      </c>
      <c r="J41" s="2">
        <v>37.950000000000003</v>
      </c>
      <c r="K41" s="2">
        <v>22.77</v>
      </c>
      <c r="L41" s="2">
        <v>31</v>
      </c>
      <c r="R41" s="2">
        <v>895</v>
      </c>
      <c r="S41" s="2">
        <v>37292.5</v>
      </c>
      <c r="T41" s="2">
        <v>0.46800000000000003</v>
      </c>
      <c r="U41" s="2">
        <v>7.8E-2</v>
      </c>
      <c r="V41" s="2">
        <v>7.8E-2</v>
      </c>
      <c r="W41" s="2">
        <v>7.8E-2</v>
      </c>
      <c r="X41" s="2">
        <v>7.8E-2</v>
      </c>
      <c r="Y41" s="2">
        <v>0.156</v>
      </c>
      <c r="Z41" s="2">
        <v>5.3819999999999997</v>
      </c>
      <c r="AA41" s="2">
        <v>47.58</v>
      </c>
      <c r="AB41" s="2">
        <v>23.4</v>
      </c>
      <c r="AC41" s="2">
        <v>22</v>
      </c>
      <c r="AI41" s="2">
        <v>895</v>
      </c>
      <c r="AJ41" s="2">
        <v>37292.5</v>
      </c>
      <c r="AK41" s="2">
        <v>0.64800000000000002</v>
      </c>
      <c r="AL41" s="2">
        <v>7.1999999999999995E-2</v>
      </c>
      <c r="AM41" s="2">
        <v>7.1999999999999995E-2</v>
      </c>
      <c r="AN41" s="2">
        <v>7.1999999999999995E-2</v>
      </c>
      <c r="AO41" s="2">
        <v>0.28799999999999998</v>
      </c>
      <c r="AP41" s="2">
        <v>4.1040000000000001</v>
      </c>
      <c r="AQ41" s="2">
        <v>20.16</v>
      </c>
      <c r="AR41" s="2">
        <v>34.56</v>
      </c>
      <c r="AS41" s="2">
        <v>11.52</v>
      </c>
      <c r="AT41" s="2">
        <v>28</v>
      </c>
      <c r="AU41" s="2">
        <v>10</v>
      </c>
      <c r="AV41" s="2">
        <v>4</v>
      </c>
      <c r="AW41" s="2">
        <v>4.4000000000000004</v>
      </c>
      <c r="AX41" s="2">
        <v>9.6</v>
      </c>
      <c r="AY41" s="2"/>
      <c r="AZ41" s="2">
        <v>895</v>
      </c>
      <c r="BA41" s="2">
        <v>37292.5</v>
      </c>
      <c r="BB41" s="2">
        <f t="shared" si="34"/>
        <v>0.46399999999999997</v>
      </c>
      <c r="BC41" s="2">
        <f t="shared" si="35"/>
        <v>7.3000000000000009E-2</v>
      </c>
      <c r="BD41" s="2">
        <f t="shared" si="36"/>
        <v>7.3000000000000009E-2</v>
      </c>
      <c r="BE41" s="2">
        <f t="shared" si="37"/>
        <v>7.3000000000000009E-2</v>
      </c>
      <c r="BF41" s="2">
        <f t="shared" si="38"/>
        <v>0.14499999999999999</v>
      </c>
      <c r="BG41" s="2">
        <f t="shared" si="39"/>
        <v>1.6040000000000001</v>
      </c>
      <c r="BH41" s="2">
        <f t="shared" si="40"/>
        <v>11.043999999999999</v>
      </c>
      <c r="BI41" s="2">
        <f t="shared" si="41"/>
        <v>40.03</v>
      </c>
      <c r="BJ41" s="2">
        <f t="shared" si="42"/>
        <v>19.23</v>
      </c>
      <c r="BK41" s="2">
        <f t="shared" si="30"/>
        <v>10</v>
      </c>
      <c r="BL41" s="2">
        <f t="shared" si="31"/>
        <v>4</v>
      </c>
      <c r="BM41" s="2">
        <f t="shared" si="32"/>
        <v>4.4000000000000004</v>
      </c>
      <c r="BN41" s="2">
        <f t="shared" si="33"/>
        <v>9.6</v>
      </c>
      <c r="BO41" s="2">
        <f t="shared" si="7"/>
        <v>28</v>
      </c>
      <c r="BP41" s="7">
        <f t="shared" si="8"/>
        <v>0.73600000000000421</v>
      </c>
      <c r="BQ41" s="7">
        <f t="shared" si="9"/>
        <v>0.26285714285714434</v>
      </c>
      <c r="BR41" s="7">
        <f t="shared" si="23"/>
        <v>0.10514285714285773</v>
      </c>
      <c r="BS41" s="7">
        <f t="shared" si="24"/>
        <v>0.11565714285714354</v>
      </c>
      <c r="BT41" s="7">
        <f t="shared" si="25"/>
        <v>0.25234285714285859</v>
      </c>
      <c r="BU41" s="8"/>
      <c r="BV41" s="8">
        <f t="shared" si="10"/>
        <v>9.7371428571428549</v>
      </c>
      <c r="BW41" s="8">
        <f t="shared" si="26"/>
        <v>3.8948571428571421</v>
      </c>
      <c r="BX41" s="8">
        <f t="shared" si="27"/>
        <v>4.2843428571428568</v>
      </c>
      <c r="BY41" s="8">
        <f t="shared" si="28"/>
        <v>9.3476571428571411</v>
      </c>
    </row>
    <row r="42" spans="1:77" x14ac:dyDescent="0.15">
      <c r="A42" s="2">
        <v>896</v>
      </c>
      <c r="B42" s="2">
        <v>38300</v>
      </c>
      <c r="C42" s="2">
        <v>0.14399999999999999</v>
      </c>
      <c r="D42" s="2">
        <v>3.5999999999999997E-2</v>
      </c>
      <c r="E42" s="2">
        <v>3.5999999999999997E-2</v>
      </c>
      <c r="F42" s="2">
        <v>3.5999999999999997E-2</v>
      </c>
      <c r="G42" s="2">
        <v>0.108</v>
      </c>
      <c r="H42" s="2">
        <v>1.044</v>
      </c>
      <c r="I42" s="2">
        <v>5.04</v>
      </c>
      <c r="J42" s="2">
        <v>13.32</v>
      </c>
      <c r="K42" s="2">
        <v>16.2</v>
      </c>
      <c r="L42" s="2">
        <v>64</v>
      </c>
      <c r="R42" s="2">
        <v>896</v>
      </c>
      <c r="S42" s="2">
        <v>38300</v>
      </c>
      <c r="T42" s="2">
        <v>0.56699999999999995</v>
      </c>
      <c r="U42" s="2">
        <v>6.3E-2</v>
      </c>
      <c r="V42" s="2">
        <v>0.126</v>
      </c>
      <c r="W42" s="2">
        <v>0.126</v>
      </c>
      <c r="X42" s="2">
        <v>0.126</v>
      </c>
      <c r="Y42" s="2">
        <v>0.378</v>
      </c>
      <c r="Z42" s="2">
        <v>3.843</v>
      </c>
      <c r="AA42" s="2">
        <v>26.46</v>
      </c>
      <c r="AB42" s="2">
        <v>32.76</v>
      </c>
      <c r="AC42" s="2">
        <v>37</v>
      </c>
      <c r="AI42" s="2">
        <v>896</v>
      </c>
      <c r="AJ42" s="2">
        <v>38300</v>
      </c>
      <c r="AK42" s="2">
        <v>0.34</v>
      </c>
      <c r="AL42" s="2">
        <v>3.4000000000000002E-2</v>
      </c>
      <c r="AM42" s="2">
        <v>3.4000000000000002E-2</v>
      </c>
      <c r="AN42" s="2">
        <v>6.8000000000000005E-2</v>
      </c>
      <c r="AO42" s="2">
        <v>0.98599999999999999</v>
      </c>
      <c r="AP42" s="2">
        <v>5.0999999999999996</v>
      </c>
      <c r="AQ42" s="2">
        <v>10.199999999999999</v>
      </c>
      <c r="AR42" s="2">
        <v>10.88</v>
      </c>
      <c r="AS42" s="2">
        <v>6.46</v>
      </c>
      <c r="AT42" s="2">
        <v>66</v>
      </c>
      <c r="AU42" s="2">
        <v>47</v>
      </c>
      <c r="AV42" s="2">
        <v>3</v>
      </c>
      <c r="AW42" s="2">
        <v>5</v>
      </c>
      <c r="AX42" s="2">
        <v>11</v>
      </c>
      <c r="AY42" s="2"/>
      <c r="AZ42" s="2">
        <v>896</v>
      </c>
      <c r="BA42" s="2">
        <v>38300</v>
      </c>
      <c r="BB42" s="2">
        <f t="shared" si="34"/>
        <v>0.35033333333333333</v>
      </c>
      <c r="BC42" s="2">
        <f t="shared" si="35"/>
        <v>4.4333333333333336E-2</v>
      </c>
      <c r="BD42" s="2">
        <f t="shared" si="36"/>
        <v>6.533333333333334E-2</v>
      </c>
      <c r="BE42" s="2">
        <f t="shared" si="37"/>
        <v>7.6666666666666675E-2</v>
      </c>
      <c r="BF42" s="2">
        <f t="shared" si="38"/>
        <v>0.40666666666666668</v>
      </c>
      <c r="BG42" s="2">
        <f t="shared" si="39"/>
        <v>2.1739999999999999</v>
      </c>
      <c r="BH42" s="2">
        <f t="shared" si="40"/>
        <v>6.3609999999999998</v>
      </c>
      <c r="BI42" s="2">
        <f t="shared" si="41"/>
        <v>16.886666666666667</v>
      </c>
      <c r="BJ42" s="2">
        <f t="shared" si="42"/>
        <v>18.473333333333333</v>
      </c>
      <c r="BK42" s="2">
        <f t="shared" si="30"/>
        <v>47</v>
      </c>
      <c r="BL42" s="2">
        <f t="shared" si="31"/>
        <v>3</v>
      </c>
      <c r="BM42" s="2">
        <f t="shared" si="32"/>
        <v>5</v>
      </c>
      <c r="BN42" s="2">
        <f t="shared" si="33"/>
        <v>11</v>
      </c>
      <c r="BO42" s="2">
        <f t="shared" si="7"/>
        <v>66</v>
      </c>
      <c r="BP42" s="7">
        <f t="shared" si="8"/>
        <v>10.838333333333338</v>
      </c>
      <c r="BQ42" s="7">
        <f t="shared" si="9"/>
        <v>7.7182070707070745</v>
      </c>
      <c r="BR42" s="7">
        <f t="shared" si="23"/>
        <v>0.4926515151515154</v>
      </c>
      <c r="BS42" s="7">
        <f t="shared" si="24"/>
        <v>0.82108585858585903</v>
      </c>
      <c r="BT42" s="7">
        <f t="shared" si="25"/>
        <v>1.8063888888888897</v>
      </c>
      <c r="BU42" s="8"/>
      <c r="BV42" s="8">
        <f t="shared" si="10"/>
        <v>39.281792929292926</v>
      </c>
      <c r="BW42" s="8">
        <f t="shared" si="26"/>
        <v>2.5073484848484844</v>
      </c>
      <c r="BX42" s="8">
        <f t="shared" si="27"/>
        <v>4.1789141414141406</v>
      </c>
      <c r="BY42" s="8">
        <f t="shared" si="28"/>
        <v>9.1936111111111103</v>
      </c>
    </row>
    <row r="43" spans="1:77" x14ac:dyDescent="0.15">
      <c r="A43" s="2">
        <v>897</v>
      </c>
      <c r="B43" s="2">
        <v>39273</v>
      </c>
      <c r="C43" s="2">
        <v>0.34</v>
      </c>
      <c r="D43" s="2">
        <v>6.8000000000000005E-2</v>
      </c>
      <c r="E43" s="2">
        <v>0.13600000000000001</v>
      </c>
      <c r="F43" s="2">
        <v>0.13600000000000001</v>
      </c>
      <c r="G43" s="2">
        <v>6.8000000000000005E-2</v>
      </c>
      <c r="H43" s="2">
        <v>0.34</v>
      </c>
      <c r="I43" s="2">
        <v>3.536</v>
      </c>
      <c r="J43" s="2">
        <v>32.64</v>
      </c>
      <c r="K43" s="2">
        <v>31.96</v>
      </c>
      <c r="L43" s="2">
        <v>32</v>
      </c>
      <c r="R43" s="2">
        <v>897</v>
      </c>
      <c r="S43" s="2">
        <v>39273</v>
      </c>
      <c r="T43" s="2">
        <v>1.3109999999999999</v>
      </c>
      <c r="U43" s="2">
        <v>0.621</v>
      </c>
      <c r="V43" s="2">
        <v>0.55200000000000005</v>
      </c>
      <c r="W43" s="2">
        <v>0.69</v>
      </c>
      <c r="X43" s="2">
        <v>1.3109999999999999</v>
      </c>
      <c r="Y43" s="2">
        <v>7.59</v>
      </c>
      <c r="Z43" s="2">
        <v>19.32</v>
      </c>
      <c r="AA43" s="2">
        <v>27.6</v>
      </c>
      <c r="AB43" s="2">
        <v>15.18</v>
      </c>
      <c r="AC43" s="2">
        <v>31</v>
      </c>
      <c r="AI43" s="2">
        <v>897</v>
      </c>
      <c r="AJ43" s="2">
        <v>39273</v>
      </c>
      <c r="AK43" s="2">
        <v>0.434</v>
      </c>
      <c r="AL43" s="2">
        <v>6.2E-2</v>
      </c>
      <c r="AM43" s="2">
        <v>6.2E-2</v>
      </c>
      <c r="AN43" s="2">
        <v>0.124</v>
      </c>
      <c r="AO43" s="2">
        <v>1.86</v>
      </c>
      <c r="AP43" s="2">
        <v>8.06</v>
      </c>
      <c r="AQ43" s="2">
        <v>15.5</v>
      </c>
      <c r="AR43" s="2">
        <v>24.18</v>
      </c>
      <c r="AS43" s="2">
        <v>11.78</v>
      </c>
      <c r="AT43" s="2">
        <v>38</v>
      </c>
      <c r="AU43" s="2">
        <v>4</v>
      </c>
      <c r="AV43" s="2">
        <v>8</v>
      </c>
      <c r="AW43" s="2">
        <v>11</v>
      </c>
      <c r="AX43" s="2">
        <v>15</v>
      </c>
      <c r="AY43" s="2"/>
      <c r="AZ43" s="2">
        <v>897</v>
      </c>
      <c r="BA43" s="2">
        <v>39273</v>
      </c>
      <c r="BB43" s="2">
        <f t="shared" si="34"/>
        <v>0.69499999999999995</v>
      </c>
      <c r="BC43" s="2">
        <f t="shared" si="35"/>
        <v>0.25033333333333335</v>
      </c>
      <c r="BD43" s="2">
        <f t="shared" si="36"/>
        <v>0.25</v>
      </c>
      <c r="BE43" s="2">
        <f t="shared" si="37"/>
        <v>0.31666666666666665</v>
      </c>
      <c r="BF43" s="2">
        <f t="shared" si="38"/>
        <v>1.0796666666666666</v>
      </c>
      <c r="BG43" s="2">
        <f t="shared" si="39"/>
        <v>5.33</v>
      </c>
      <c r="BH43" s="2">
        <f t="shared" si="40"/>
        <v>12.785333333333334</v>
      </c>
      <c r="BI43" s="2">
        <f t="shared" si="41"/>
        <v>28.14</v>
      </c>
      <c r="BJ43" s="2">
        <f t="shared" si="42"/>
        <v>19.64</v>
      </c>
      <c r="BK43" s="2">
        <f t="shared" si="30"/>
        <v>4</v>
      </c>
      <c r="BL43" s="2">
        <f t="shared" si="31"/>
        <v>8</v>
      </c>
      <c r="BM43" s="2">
        <f t="shared" si="32"/>
        <v>11</v>
      </c>
      <c r="BN43" s="2">
        <f t="shared" si="33"/>
        <v>15</v>
      </c>
      <c r="BO43" s="2">
        <f t="shared" si="7"/>
        <v>38</v>
      </c>
      <c r="BP43" s="7">
        <f t="shared" si="8"/>
        <v>6.4869999999999948</v>
      </c>
      <c r="BQ43" s="7">
        <f t="shared" si="9"/>
        <v>0.68284210526315736</v>
      </c>
      <c r="BR43" s="7">
        <f t="shared" si="23"/>
        <v>1.3656842105263147</v>
      </c>
      <c r="BS43" s="7">
        <f t="shared" si="24"/>
        <v>1.8778157894736827</v>
      </c>
      <c r="BT43" s="7">
        <f t="shared" si="25"/>
        <v>2.5606578947368401</v>
      </c>
      <c r="BU43" s="8"/>
      <c r="BV43" s="8">
        <f t="shared" si="10"/>
        <v>3.3171578947368427</v>
      </c>
      <c r="BW43" s="8">
        <f t="shared" si="26"/>
        <v>6.6343157894736855</v>
      </c>
      <c r="BX43" s="8">
        <f t="shared" si="27"/>
        <v>9.1221842105263171</v>
      </c>
      <c r="BY43" s="8">
        <f t="shared" si="28"/>
        <v>12.43934210526316</v>
      </c>
    </row>
    <row r="44" spans="1:77" x14ac:dyDescent="0.15">
      <c r="A44" s="2">
        <v>898</v>
      </c>
      <c r="B44" s="2">
        <v>40276.800000000003</v>
      </c>
      <c r="C44" s="2">
        <v>0.79300000000000004</v>
      </c>
      <c r="D44" s="2">
        <v>6.0999999999999999E-2</v>
      </c>
      <c r="E44" s="2">
        <v>6.0999999999999999E-2</v>
      </c>
      <c r="F44" s="2">
        <v>0.122</v>
      </c>
      <c r="G44" s="2">
        <v>6.0999999999999999E-2</v>
      </c>
      <c r="H44" s="2">
        <v>6.0999999999999999E-2</v>
      </c>
      <c r="I44" s="2">
        <v>1.0369999999999999</v>
      </c>
      <c r="J44" s="2">
        <v>15.86</v>
      </c>
      <c r="K44" s="2">
        <v>43.92</v>
      </c>
      <c r="L44" s="2">
        <v>39</v>
      </c>
      <c r="R44" s="2">
        <v>898</v>
      </c>
      <c r="S44" s="2">
        <v>40276.800000000003</v>
      </c>
      <c r="T44" s="2">
        <v>0.57199999999999995</v>
      </c>
      <c r="U44" s="2">
        <v>0.156</v>
      </c>
      <c r="V44" s="2">
        <v>0.156</v>
      </c>
      <c r="W44" s="2">
        <v>0.20799999999999999</v>
      </c>
      <c r="X44" s="2">
        <v>0.26</v>
      </c>
      <c r="Y44" s="2">
        <v>1.6120000000000001</v>
      </c>
      <c r="Z44" s="2">
        <v>8.32</v>
      </c>
      <c r="AA44" s="2">
        <v>21.32</v>
      </c>
      <c r="AB44" s="2">
        <v>21.32</v>
      </c>
      <c r="AC44" s="2">
        <v>48</v>
      </c>
      <c r="AI44" s="2">
        <v>898</v>
      </c>
      <c r="AJ44" s="2">
        <v>40276.800000000003</v>
      </c>
      <c r="AK44" s="2">
        <v>0.56000000000000005</v>
      </c>
      <c r="AL44" s="2">
        <v>7.0000000000000007E-2</v>
      </c>
      <c r="AM44" s="2">
        <v>7.0000000000000007E-2</v>
      </c>
      <c r="AN44" s="2">
        <v>0.21</v>
      </c>
      <c r="AO44" s="2">
        <v>2.0299999999999998</v>
      </c>
      <c r="AP44" s="2">
        <v>10.5</v>
      </c>
      <c r="AQ44" s="2">
        <v>22.4</v>
      </c>
      <c r="AR44" s="2">
        <v>24.5</v>
      </c>
      <c r="AS44" s="2">
        <v>10.5</v>
      </c>
      <c r="AT44" s="2">
        <v>30</v>
      </c>
      <c r="AU44" s="2">
        <v>17</v>
      </c>
      <c r="AV44" s="2">
        <v>3.8</v>
      </c>
      <c r="AW44" s="2">
        <v>3.5</v>
      </c>
      <c r="AX44" s="2">
        <v>5.7</v>
      </c>
      <c r="AY44" s="2"/>
      <c r="AZ44" s="2">
        <v>898</v>
      </c>
      <c r="BA44" s="2">
        <v>40276.800000000003</v>
      </c>
      <c r="BB44" s="2">
        <f t="shared" si="34"/>
        <v>0.64166666666666672</v>
      </c>
      <c r="BC44" s="2">
        <f t="shared" si="35"/>
        <v>9.5666666666666678E-2</v>
      </c>
      <c r="BD44" s="2">
        <f t="shared" si="36"/>
        <v>9.5666666666666678E-2</v>
      </c>
      <c r="BE44" s="2">
        <f t="shared" si="37"/>
        <v>0.17999999999999997</v>
      </c>
      <c r="BF44" s="2">
        <f t="shared" si="38"/>
        <v>0.78366666666666662</v>
      </c>
      <c r="BG44" s="2">
        <f t="shared" si="39"/>
        <v>4.057666666666667</v>
      </c>
      <c r="BH44" s="2">
        <f t="shared" si="40"/>
        <v>10.585666666666667</v>
      </c>
      <c r="BI44" s="2">
        <f t="shared" si="41"/>
        <v>20.56</v>
      </c>
      <c r="BJ44" s="2">
        <f t="shared" si="42"/>
        <v>25.24666666666667</v>
      </c>
      <c r="BK44" s="2">
        <f t="shared" si="30"/>
        <v>17</v>
      </c>
      <c r="BL44" s="2">
        <f t="shared" si="31"/>
        <v>3.8</v>
      </c>
      <c r="BM44" s="2">
        <f t="shared" si="32"/>
        <v>3.5</v>
      </c>
      <c r="BN44" s="2">
        <f t="shared" si="33"/>
        <v>5.7</v>
      </c>
      <c r="BO44" s="2">
        <f t="shared" si="7"/>
        <v>30</v>
      </c>
      <c r="BP44" s="7">
        <f t="shared" si="8"/>
        <v>-7.7533333333333303</v>
      </c>
      <c r="BQ44" s="7">
        <f t="shared" si="9"/>
        <v>-4.3935555555555537</v>
      </c>
      <c r="BR44" s="7">
        <f t="shared" si="23"/>
        <v>-0.98208888888888835</v>
      </c>
      <c r="BS44" s="7">
        <f t="shared" si="24"/>
        <v>-0.90455555555555522</v>
      </c>
      <c r="BT44" s="7">
        <f t="shared" si="25"/>
        <v>-1.4731333333333327</v>
      </c>
      <c r="BU44" s="8"/>
      <c r="BV44" s="8">
        <f t="shared" si="10"/>
        <v>21.393555555555555</v>
      </c>
      <c r="BW44" s="8">
        <f t="shared" si="26"/>
        <v>4.7820888888888877</v>
      </c>
      <c r="BX44" s="8">
        <f t="shared" si="27"/>
        <v>4.4045555555555556</v>
      </c>
      <c r="BY44" s="8">
        <f t="shared" si="28"/>
        <v>7.1731333333333325</v>
      </c>
    </row>
    <row r="45" spans="1:77" x14ac:dyDescent="0.15">
      <c r="A45" s="2">
        <v>899</v>
      </c>
      <c r="B45" s="2">
        <v>41275.599999999999</v>
      </c>
      <c r="C45" s="2">
        <v>0.35099999999999998</v>
      </c>
      <c r="D45" s="2">
        <v>7.8E-2</v>
      </c>
      <c r="E45" s="2">
        <v>3.9E-2</v>
      </c>
      <c r="F45" s="2">
        <v>3.9E-2</v>
      </c>
      <c r="G45" s="2">
        <v>0.11700000000000001</v>
      </c>
      <c r="H45" s="2">
        <v>1.014</v>
      </c>
      <c r="I45" s="2">
        <v>5.85</v>
      </c>
      <c r="J45" s="2">
        <v>15.21</v>
      </c>
      <c r="K45" s="2">
        <v>15.21</v>
      </c>
      <c r="L45" s="2">
        <v>61</v>
      </c>
      <c r="R45" s="2">
        <v>899</v>
      </c>
      <c r="S45" s="2">
        <v>41275.599999999999</v>
      </c>
      <c r="T45" s="2">
        <v>0.49199999999999999</v>
      </c>
      <c r="U45" s="2">
        <v>8.2000000000000003E-2</v>
      </c>
      <c r="V45" s="2">
        <v>0.16400000000000001</v>
      </c>
      <c r="W45" s="2">
        <v>8.2000000000000003E-2</v>
      </c>
      <c r="X45" s="2">
        <v>8.2000000000000003E-2</v>
      </c>
      <c r="Y45" s="2">
        <v>0.57399999999999995</v>
      </c>
      <c r="Z45" s="2">
        <v>6.2320000000000002</v>
      </c>
      <c r="AA45" s="2">
        <v>36.08</v>
      </c>
      <c r="AB45" s="2">
        <v>38.54</v>
      </c>
      <c r="AC45" s="2">
        <v>18</v>
      </c>
      <c r="AI45" s="2">
        <v>899</v>
      </c>
      <c r="AJ45" s="2">
        <v>41275.599999999999</v>
      </c>
      <c r="AK45" s="2">
        <v>0.82</v>
      </c>
      <c r="AL45" s="2">
        <v>0.246</v>
      </c>
      <c r="AM45" s="2">
        <v>0.32800000000000001</v>
      </c>
      <c r="AN45" s="2">
        <v>0.41</v>
      </c>
      <c r="AO45" s="2">
        <v>0.57399999999999995</v>
      </c>
      <c r="AP45" s="2">
        <v>3.7719999999999998</v>
      </c>
      <c r="AQ45" s="2">
        <v>19.68</v>
      </c>
      <c r="AR45" s="2">
        <v>44.28</v>
      </c>
      <c r="AS45" s="2">
        <v>15.58</v>
      </c>
      <c r="AT45" s="2">
        <v>18</v>
      </c>
      <c r="AU45" s="2">
        <v>18</v>
      </c>
      <c r="AV45" s="2">
        <v>0</v>
      </c>
      <c r="AW45" s="2">
        <v>0</v>
      </c>
      <c r="AX45" s="2">
        <v>0</v>
      </c>
      <c r="AY45" s="2"/>
      <c r="AZ45" s="2">
        <v>899</v>
      </c>
      <c r="BA45" s="2">
        <v>41275.599999999999</v>
      </c>
      <c r="BB45" s="2">
        <f t="shared" si="34"/>
        <v>0.55433333333333323</v>
      </c>
      <c r="BC45" s="2">
        <f t="shared" si="35"/>
        <v>0.13533333333333333</v>
      </c>
      <c r="BD45" s="2">
        <f t="shared" si="36"/>
        <v>0.17700000000000002</v>
      </c>
      <c r="BE45" s="2">
        <f t="shared" si="37"/>
        <v>0.17699999999999996</v>
      </c>
      <c r="BF45" s="2">
        <f t="shared" si="38"/>
        <v>0.25766666666666665</v>
      </c>
      <c r="BG45" s="2">
        <f t="shared" si="39"/>
        <v>1.7866666666666664</v>
      </c>
      <c r="BH45" s="2">
        <f t="shared" si="40"/>
        <v>10.587333333333333</v>
      </c>
      <c r="BI45" s="2">
        <f t="shared" si="41"/>
        <v>31.856666666666666</v>
      </c>
      <c r="BJ45" s="2">
        <f t="shared" si="42"/>
        <v>23.11</v>
      </c>
      <c r="BK45" s="2">
        <f t="shared" si="30"/>
        <v>18</v>
      </c>
      <c r="BL45" s="2">
        <f t="shared" si="31"/>
        <v>0</v>
      </c>
      <c r="BM45" s="2">
        <f t="shared" si="32"/>
        <v>0</v>
      </c>
      <c r="BN45" s="2">
        <f t="shared" si="33"/>
        <v>0</v>
      </c>
      <c r="BO45" s="2">
        <f t="shared" si="7"/>
        <v>18</v>
      </c>
      <c r="BP45" s="7">
        <f t="shared" si="8"/>
        <v>-13.358000000000004</v>
      </c>
      <c r="BQ45" s="7">
        <f t="shared" si="9"/>
        <v>-13.358000000000004</v>
      </c>
      <c r="BR45" s="7">
        <f t="shared" si="23"/>
        <v>0</v>
      </c>
      <c r="BS45" s="7">
        <f t="shared" si="24"/>
        <v>0</v>
      </c>
      <c r="BT45" s="7">
        <f t="shared" si="25"/>
        <v>0</v>
      </c>
      <c r="BU45" s="8"/>
      <c r="BV45" s="8">
        <f t="shared" si="10"/>
        <v>31.358000000000004</v>
      </c>
      <c r="BW45" s="8">
        <f t="shared" si="26"/>
        <v>0</v>
      </c>
      <c r="BX45" s="8">
        <f t="shared" si="27"/>
        <v>0</v>
      </c>
      <c r="BY45" s="8">
        <f t="shared" si="28"/>
        <v>0</v>
      </c>
    </row>
    <row r="46" spans="1:77" x14ac:dyDescent="0.15">
      <c r="A46" s="2">
        <v>900</v>
      </c>
      <c r="B46" s="2">
        <v>42260.5</v>
      </c>
      <c r="C46" s="2">
        <v>0.28999999999999998</v>
      </c>
      <c r="D46" s="2">
        <v>5.8000000000000003E-2</v>
      </c>
      <c r="E46" s="2">
        <v>0.11600000000000001</v>
      </c>
      <c r="F46" s="2">
        <v>0.11600000000000001</v>
      </c>
      <c r="G46" s="2">
        <v>0.17399999999999999</v>
      </c>
      <c r="H46" s="2">
        <v>0.17399999999999999</v>
      </c>
      <c r="I46" s="2">
        <v>1.5660000000000001</v>
      </c>
      <c r="J46" s="2">
        <v>17.98</v>
      </c>
      <c r="K46" s="2">
        <v>38.28</v>
      </c>
      <c r="L46" s="2">
        <v>42</v>
      </c>
      <c r="R46" s="2">
        <v>900</v>
      </c>
      <c r="S46" s="2">
        <v>42260.5</v>
      </c>
      <c r="T46" s="2">
        <v>0.372</v>
      </c>
      <c r="U46" s="2">
        <v>6.2E-2</v>
      </c>
      <c r="V46" s="2">
        <v>6.2E-2</v>
      </c>
      <c r="W46" s="2">
        <v>6.2E-2</v>
      </c>
      <c r="X46" s="2">
        <v>0.124</v>
      </c>
      <c r="Y46" s="2">
        <v>2.294</v>
      </c>
      <c r="Z46" s="2">
        <v>13.02</v>
      </c>
      <c r="AA46" s="2">
        <v>35.96</v>
      </c>
      <c r="AB46" s="2">
        <v>11.16</v>
      </c>
      <c r="AC46" s="2">
        <v>38</v>
      </c>
      <c r="AI46" s="2">
        <v>900</v>
      </c>
      <c r="AJ46" s="2">
        <v>42260.5</v>
      </c>
      <c r="AK46" s="2">
        <v>0.48599999999999999</v>
      </c>
      <c r="AL46" s="2">
        <v>8.1000000000000003E-2</v>
      </c>
      <c r="AM46" s="2">
        <v>8.1000000000000003E-2</v>
      </c>
      <c r="AN46" s="2">
        <v>8.1000000000000003E-2</v>
      </c>
      <c r="AO46" s="2">
        <v>0.64800000000000002</v>
      </c>
      <c r="AP46" s="2">
        <v>6.7229999999999999</v>
      </c>
      <c r="AQ46" s="2">
        <v>23.49</v>
      </c>
      <c r="AR46" s="2">
        <v>38.07</v>
      </c>
      <c r="AS46" s="2">
        <v>11.34</v>
      </c>
      <c r="AT46" s="2">
        <v>19</v>
      </c>
      <c r="AU46" s="2">
        <v>9</v>
      </c>
      <c r="AV46" s="2">
        <v>2.5</v>
      </c>
      <c r="AW46" s="2">
        <v>2.2000000000000002</v>
      </c>
      <c r="AX46" s="2">
        <v>5.3</v>
      </c>
      <c r="AY46" s="2"/>
      <c r="AZ46" s="2">
        <v>900</v>
      </c>
      <c r="BA46" s="2">
        <v>42260.5</v>
      </c>
      <c r="BB46" s="2">
        <f t="shared" si="34"/>
        <v>0.38266666666666665</v>
      </c>
      <c r="BC46" s="2">
        <f t="shared" si="35"/>
        <v>6.7000000000000004E-2</v>
      </c>
      <c r="BD46" s="2">
        <f t="shared" si="36"/>
        <v>8.6333333333333331E-2</v>
      </c>
      <c r="BE46" s="2">
        <f t="shared" si="37"/>
        <v>8.6333333333333331E-2</v>
      </c>
      <c r="BF46" s="2">
        <f t="shared" si="38"/>
        <v>0.3153333333333333</v>
      </c>
      <c r="BG46" s="2">
        <f t="shared" si="39"/>
        <v>3.0636666666666663</v>
      </c>
      <c r="BH46" s="2">
        <f t="shared" si="40"/>
        <v>12.692</v>
      </c>
      <c r="BI46" s="2">
        <f t="shared" si="41"/>
        <v>30.669999999999998</v>
      </c>
      <c r="BJ46" s="2">
        <f t="shared" si="42"/>
        <v>20.260000000000002</v>
      </c>
      <c r="BK46" s="2">
        <f t="shared" si="30"/>
        <v>9</v>
      </c>
      <c r="BL46" s="2">
        <f t="shared" si="31"/>
        <v>2.5</v>
      </c>
      <c r="BM46" s="2">
        <f t="shared" si="32"/>
        <v>2.2000000000000002</v>
      </c>
      <c r="BN46" s="2">
        <f t="shared" si="33"/>
        <v>5.3</v>
      </c>
      <c r="BO46" s="2">
        <f t="shared" si="7"/>
        <v>19</v>
      </c>
      <c r="BP46" s="7">
        <f t="shared" si="8"/>
        <v>-13.376666666666665</v>
      </c>
      <c r="BQ46" s="7">
        <f t="shared" si="9"/>
        <v>-6.3363157894736828</v>
      </c>
      <c r="BR46" s="7">
        <f t="shared" si="23"/>
        <v>-1.7600877192982454</v>
      </c>
      <c r="BS46" s="7">
        <f t="shared" si="24"/>
        <v>-1.5488771929824561</v>
      </c>
      <c r="BT46" s="7">
        <f t="shared" si="25"/>
        <v>-3.7313859649122798</v>
      </c>
      <c r="BU46" s="8"/>
      <c r="BV46" s="8">
        <f t="shared" si="10"/>
        <v>15.336315789473684</v>
      </c>
      <c r="BW46" s="8">
        <f t="shared" si="26"/>
        <v>4.2600877192982454</v>
      </c>
      <c r="BX46" s="8">
        <f t="shared" si="27"/>
        <v>3.748877192982456</v>
      </c>
      <c r="BY46" s="8">
        <f t="shared" si="28"/>
        <v>9.0313859649122801</v>
      </c>
    </row>
    <row r="47" spans="1:77" x14ac:dyDescent="0.15">
      <c r="A47" s="2">
        <v>901</v>
      </c>
      <c r="B47" s="2">
        <v>43276.800000000003</v>
      </c>
      <c r="C47" s="2">
        <v>0.23400000000000001</v>
      </c>
      <c r="D47" s="2">
        <v>3.9E-2</v>
      </c>
      <c r="E47" s="2">
        <v>3.9E-2</v>
      </c>
      <c r="F47" s="2">
        <v>3.9E-2</v>
      </c>
      <c r="G47" s="2">
        <v>3.9E-2</v>
      </c>
      <c r="H47" s="2">
        <v>0.70199999999999996</v>
      </c>
      <c r="I47" s="2">
        <v>7.41</v>
      </c>
      <c r="J47" s="2">
        <v>17.55</v>
      </c>
      <c r="K47" s="2">
        <v>13.26</v>
      </c>
      <c r="L47" s="2">
        <v>61</v>
      </c>
      <c r="R47" s="2">
        <v>901</v>
      </c>
      <c r="S47" s="2">
        <v>43276.800000000003</v>
      </c>
      <c r="T47" s="2">
        <v>1.0207999999999999</v>
      </c>
      <c r="U47" s="2">
        <v>0.27839999999999998</v>
      </c>
      <c r="V47" s="2">
        <v>0.46400000000000002</v>
      </c>
      <c r="W47" s="2">
        <v>0.46400000000000002</v>
      </c>
      <c r="X47" s="2">
        <v>0.74239999999999995</v>
      </c>
      <c r="Y47" s="2">
        <v>3.6192000000000002</v>
      </c>
      <c r="Z47" s="2">
        <v>22.271999999999998</v>
      </c>
      <c r="AA47" s="2">
        <v>58.463999999999999</v>
      </c>
      <c r="AB47" s="2">
        <v>8.6303999999999998</v>
      </c>
      <c r="AC47" s="2">
        <v>7.2</v>
      </c>
      <c r="AI47" s="2">
        <v>901</v>
      </c>
      <c r="AJ47" s="2">
        <v>43276.800000000003</v>
      </c>
      <c r="AK47" s="2">
        <v>0.60199999999999998</v>
      </c>
      <c r="AL47" s="2">
        <v>8.5999999999999993E-2</v>
      </c>
      <c r="AM47" s="2">
        <v>8.5999999999999993E-2</v>
      </c>
      <c r="AN47" s="2">
        <v>8.5999999999999993E-2</v>
      </c>
      <c r="AO47" s="2">
        <v>0.25800000000000001</v>
      </c>
      <c r="AP47" s="2">
        <v>3.0960000000000001</v>
      </c>
      <c r="AQ47" s="2">
        <v>17.2</v>
      </c>
      <c r="AR47" s="2">
        <v>44.72</v>
      </c>
      <c r="AS47" s="2">
        <v>19.78</v>
      </c>
      <c r="AT47" s="2">
        <v>14</v>
      </c>
      <c r="AU47" s="2">
        <v>6.7</v>
      </c>
      <c r="AV47" s="2">
        <v>2</v>
      </c>
      <c r="AW47" s="2">
        <v>1.5</v>
      </c>
      <c r="AX47" s="2">
        <v>3.8</v>
      </c>
      <c r="AY47" s="2"/>
      <c r="AZ47" s="2">
        <v>901</v>
      </c>
      <c r="BA47" s="2">
        <v>43276.800000000003</v>
      </c>
      <c r="BB47" s="2">
        <f t="shared" si="34"/>
        <v>0.61893333333333322</v>
      </c>
      <c r="BC47" s="2">
        <f t="shared" si="35"/>
        <v>0.13446666666666665</v>
      </c>
      <c r="BD47" s="2">
        <f t="shared" si="36"/>
        <v>0.19633333333333333</v>
      </c>
      <c r="BE47" s="2">
        <f t="shared" si="37"/>
        <v>0.19633333333333333</v>
      </c>
      <c r="BF47" s="2">
        <f t="shared" si="38"/>
        <v>0.3464666666666667</v>
      </c>
      <c r="BG47" s="2">
        <f t="shared" si="39"/>
        <v>2.4723999999999999</v>
      </c>
      <c r="BH47" s="2">
        <f t="shared" si="40"/>
        <v>15.627333333333333</v>
      </c>
      <c r="BI47" s="2">
        <f t="shared" si="41"/>
        <v>40.244666666666667</v>
      </c>
      <c r="BJ47" s="2">
        <f t="shared" si="42"/>
        <v>13.890133333333333</v>
      </c>
      <c r="BK47" s="2">
        <f t="shared" si="30"/>
        <v>6.7</v>
      </c>
      <c r="BL47" s="2">
        <f t="shared" si="31"/>
        <v>2</v>
      </c>
      <c r="BM47" s="2">
        <f t="shared" si="32"/>
        <v>1.5</v>
      </c>
      <c r="BN47" s="2">
        <f t="shared" si="33"/>
        <v>3.8</v>
      </c>
      <c r="BO47" s="2">
        <f t="shared" si="7"/>
        <v>14</v>
      </c>
      <c r="BP47" s="7">
        <f t="shared" si="8"/>
        <v>-12.272933333333327</v>
      </c>
      <c r="BQ47" s="7">
        <f t="shared" si="9"/>
        <v>-5.8734752380952351</v>
      </c>
      <c r="BR47" s="7">
        <f t="shared" si="23"/>
        <v>-1.7532761904761895</v>
      </c>
      <c r="BS47" s="7">
        <f t="shared" si="24"/>
        <v>-1.314957142857142</v>
      </c>
      <c r="BT47" s="7">
        <f t="shared" si="25"/>
        <v>-3.3312247619047599</v>
      </c>
      <c r="BU47" s="8"/>
      <c r="BV47" s="8">
        <f t="shared" si="10"/>
        <v>12.573475238095234</v>
      </c>
      <c r="BW47" s="8">
        <f t="shared" si="26"/>
        <v>3.7532761904761895</v>
      </c>
      <c r="BX47" s="8">
        <f t="shared" si="27"/>
        <v>2.8149571428571418</v>
      </c>
      <c r="BY47" s="8">
        <f t="shared" si="28"/>
        <v>7.1312247619047593</v>
      </c>
    </row>
    <row r="48" spans="1:77" x14ac:dyDescent="0.15">
      <c r="A48" s="2">
        <v>902</v>
      </c>
      <c r="B48" s="2">
        <v>44277.5</v>
      </c>
      <c r="C48" s="2">
        <v>6.6000000000000003E-2</v>
      </c>
      <c r="D48" s="2">
        <v>2.1999999999999999E-2</v>
      </c>
      <c r="E48" s="2">
        <v>2.1999999999999999E-2</v>
      </c>
      <c r="F48" s="2">
        <v>2.1999999999999999E-2</v>
      </c>
      <c r="G48" s="2">
        <v>2.1999999999999999E-2</v>
      </c>
      <c r="H48" s="2">
        <v>2.1999999999999999E-2</v>
      </c>
      <c r="I48" s="2">
        <v>0.88</v>
      </c>
      <c r="J48" s="2">
        <v>7.92</v>
      </c>
      <c r="K48" s="2">
        <v>13.2</v>
      </c>
      <c r="L48" s="2">
        <v>78</v>
      </c>
      <c r="R48" s="2">
        <v>902</v>
      </c>
      <c r="S48" s="2">
        <v>44277.5</v>
      </c>
      <c r="T48" s="2">
        <v>1.1200000000000001</v>
      </c>
      <c r="U48" s="2">
        <v>0.48</v>
      </c>
      <c r="V48" s="2">
        <v>0.32</v>
      </c>
      <c r="W48" s="2">
        <v>0.32</v>
      </c>
      <c r="X48" s="2">
        <v>0.56000000000000005</v>
      </c>
      <c r="Y48" s="2">
        <v>2.3199999999999998</v>
      </c>
      <c r="Z48" s="2">
        <v>14.4</v>
      </c>
      <c r="AA48" s="2">
        <v>39.200000000000003</v>
      </c>
      <c r="AB48" s="2">
        <v>24.8</v>
      </c>
      <c r="AC48" s="2">
        <v>20</v>
      </c>
      <c r="AI48" s="2">
        <v>902</v>
      </c>
      <c r="AJ48" s="2">
        <v>44277.5</v>
      </c>
      <c r="AK48" s="2">
        <v>0.84509999999999996</v>
      </c>
      <c r="AL48" s="2">
        <v>0.18779999999999999</v>
      </c>
      <c r="AM48" s="2">
        <v>9.3899999999999997E-2</v>
      </c>
      <c r="AN48" s="2">
        <v>9.3899999999999997E-2</v>
      </c>
      <c r="AO48" s="2">
        <v>1.5963000000000001</v>
      </c>
      <c r="AP48" s="2">
        <v>12.207000000000001</v>
      </c>
      <c r="AQ48" s="2">
        <v>29.109000000000002</v>
      </c>
      <c r="AR48" s="2">
        <v>44.133000000000003</v>
      </c>
      <c r="AS48" s="2">
        <v>7.1364000000000001</v>
      </c>
      <c r="AT48" s="2">
        <v>6.1</v>
      </c>
      <c r="AU48" s="2">
        <v>1.3</v>
      </c>
      <c r="AV48" s="2">
        <v>1.4</v>
      </c>
      <c r="AW48" s="2">
        <v>1.4</v>
      </c>
      <c r="AX48" s="2">
        <v>2</v>
      </c>
      <c r="AY48" s="2"/>
      <c r="AZ48" s="2">
        <v>902</v>
      </c>
      <c r="BA48" s="2">
        <v>44277.5</v>
      </c>
      <c r="BB48" s="2">
        <f t="shared" si="34"/>
        <v>0.67703333333333349</v>
      </c>
      <c r="BC48" s="2">
        <f t="shared" si="35"/>
        <v>0.22993333333333332</v>
      </c>
      <c r="BD48" s="2">
        <f t="shared" si="36"/>
        <v>0.14530000000000001</v>
      </c>
      <c r="BE48" s="2">
        <f t="shared" si="37"/>
        <v>0.14530000000000001</v>
      </c>
      <c r="BF48" s="2">
        <f t="shared" si="38"/>
        <v>0.72610000000000008</v>
      </c>
      <c r="BG48" s="2">
        <f t="shared" si="39"/>
        <v>4.8496666666666668</v>
      </c>
      <c r="BH48" s="2">
        <f t="shared" si="40"/>
        <v>14.796333333333335</v>
      </c>
      <c r="BI48" s="2">
        <f t="shared" si="41"/>
        <v>30.417666666666673</v>
      </c>
      <c r="BJ48" s="2">
        <f t="shared" si="42"/>
        <v>15.045466666666668</v>
      </c>
      <c r="BK48" s="2">
        <f t="shared" si="30"/>
        <v>1.3</v>
      </c>
      <c r="BL48" s="2">
        <f t="shared" si="31"/>
        <v>1.4</v>
      </c>
      <c r="BM48" s="2">
        <f t="shared" si="32"/>
        <v>1.4</v>
      </c>
      <c r="BN48" s="2">
        <f t="shared" si="33"/>
        <v>2</v>
      </c>
      <c r="BO48" s="2">
        <f t="shared" si="7"/>
        <v>6.1</v>
      </c>
      <c r="BP48" s="7">
        <f t="shared" si="8"/>
        <v>-26.867199999999983</v>
      </c>
      <c r="BQ48" s="7">
        <f t="shared" si="9"/>
        <v>-5.7257967213114718</v>
      </c>
      <c r="BR48" s="7">
        <f t="shared" si="23"/>
        <v>-6.1662426229508158</v>
      </c>
      <c r="BS48" s="7">
        <f t="shared" si="24"/>
        <v>-6.1662426229508158</v>
      </c>
      <c r="BT48" s="7">
        <f t="shared" si="25"/>
        <v>-8.808918032786881</v>
      </c>
      <c r="BU48" s="8"/>
      <c r="BV48" s="8">
        <f t="shared" si="10"/>
        <v>7.0257967213114716</v>
      </c>
      <c r="BW48" s="8">
        <f t="shared" si="26"/>
        <v>7.5662426229508153</v>
      </c>
      <c r="BX48" s="8">
        <f t="shared" si="27"/>
        <v>7.5662426229508153</v>
      </c>
      <c r="BY48" s="8">
        <f t="shared" si="28"/>
        <v>10.808918032786881</v>
      </c>
    </row>
    <row r="49" spans="1:77" x14ac:dyDescent="0.15">
      <c r="A49" s="2">
        <v>903</v>
      </c>
      <c r="B49" s="2">
        <v>45258.2</v>
      </c>
      <c r="C49" s="2">
        <v>0.23799999999999999</v>
      </c>
      <c r="D49" s="2">
        <v>6.8000000000000005E-2</v>
      </c>
      <c r="E49" s="2">
        <v>6.8000000000000005E-2</v>
      </c>
      <c r="F49" s="2">
        <v>3.4000000000000002E-2</v>
      </c>
      <c r="G49" s="2">
        <v>3.4000000000000002E-2</v>
      </c>
      <c r="H49" s="2">
        <v>0.30599999999999999</v>
      </c>
      <c r="I49" s="2">
        <v>3.298</v>
      </c>
      <c r="J49" s="2">
        <v>11.9</v>
      </c>
      <c r="K49" s="2">
        <v>18.7</v>
      </c>
      <c r="L49" s="2">
        <v>66</v>
      </c>
      <c r="R49" s="2">
        <v>903</v>
      </c>
      <c r="S49" s="2">
        <v>45258.2</v>
      </c>
      <c r="T49" s="2">
        <v>0.19500000000000001</v>
      </c>
      <c r="U49" s="2">
        <v>6.5000000000000002E-2</v>
      </c>
      <c r="V49" s="2">
        <v>6.5000000000000002E-2</v>
      </c>
      <c r="W49" s="2">
        <v>6.5000000000000002E-2</v>
      </c>
      <c r="X49" s="2">
        <v>6.5000000000000002E-2</v>
      </c>
      <c r="Y49" s="2">
        <v>1.69</v>
      </c>
      <c r="Z49" s="2">
        <v>7.8</v>
      </c>
      <c r="AA49" s="2">
        <v>27.3</v>
      </c>
      <c r="AB49" s="2">
        <v>27.95</v>
      </c>
      <c r="AC49" s="2">
        <v>35</v>
      </c>
      <c r="AI49" s="2">
        <v>903</v>
      </c>
      <c r="AJ49" s="2">
        <v>45258.2</v>
      </c>
      <c r="AK49" s="2">
        <v>0.65029999999999999</v>
      </c>
      <c r="AL49" s="2">
        <v>9.2899999999999996E-2</v>
      </c>
      <c r="AM49" s="2">
        <v>9.2899999999999996E-2</v>
      </c>
      <c r="AN49" s="2">
        <v>9.2899999999999996E-2</v>
      </c>
      <c r="AO49" s="2">
        <v>0.2787</v>
      </c>
      <c r="AP49" s="2">
        <v>6.4100999999999999</v>
      </c>
      <c r="AQ49" s="2">
        <v>28.798999999999999</v>
      </c>
      <c r="AR49" s="2">
        <v>40.875999999999998</v>
      </c>
      <c r="AS49" s="2">
        <v>15.792999999999999</v>
      </c>
      <c r="AT49" s="2">
        <v>7.1</v>
      </c>
      <c r="AU49" s="2">
        <v>0.8</v>
      </c>
      <c r="AV49" s="2">
        <v>1.9</v>
      </c>
      <c r="AW49" s="2">
        <v>1.8</v>
      </c>
      <c r="AX49" s="2">
        <v>2.6</v>
      </c>
      <c r="AY49" s="2"/>
      <c r="AZ49" s="2">
        <v>903</v>
      </c>
      <c r="BA49" s="2">
        <v>45258.2</v>
      </c>
      <c r="BB49" s="2">
        <f t="shared" si="34"/>
        <v>0.36109999999999998</v>
      </c>
      <c r="BC49" s="2">
        <f t="shared" si="35"/>
        <v>7.5299999999999992E-2</v>
      </c>
      <c r="BD49" s="2">
        <f t="shared" si="36"/>
        <v>7.5299999999999992E-2</v>
      </c>
      <c r="BE49" s="2">
        <f t="shared" si="37"/>
        <v>6.3966666666666672E-2</v>
      </c>
      <c r="BF49" s="2">
        <f t="shared" si="38"/>
        <v>0.12590000000000001</v>
      </c>
      <c r="BG49" s="2">
        <f t="shared" si="39"/>
        <v>2.8020333333333336</v>
      </c>
      <c r="BH49" s="2">
        <f t="shared" si="40"/>
        <v>13.298999999999999</v>
      </c>
      <c r="BI49" s="2">
        <f t="shared" si="41"/>
        <v>26.691999999999997</v>
      </c>
      <c r="BJ49" s="2">
        <f t="shared" si="42"/>
        <v>20.814333333333334</v>
      </c>
      <c r="BK49" s="2">
        <f t="shared" si="30"/>
        <v>0.8</v>
      </c>
      <c r="BL49" s="2">
        <f t="shared" si="31"/>
        <v>1.9</v>
      </c>
      <c r="BM49" s="2">
        <f t="shared" si="32"/>
        <v>1.8</v>
      </c>
      <c r="BN49" s="2">
        <f t="shared" si="33"/>
        <v>2.6</v>
      </c>
      <c r="BO49" s="2">
        <f t="shared" si="7"/>
        <v>7.1</v>
      </c>
      <c r="BP49" s="7">
        <f t="shared" si="8"/>
        <v>-28.591066666666677</v>
      </c>
      <c r="BQ49" s="7">
        <f t="shared" si="9"/>
        <v>-3.221528638497654</v>
      </c>
      <c r="BR49" s="7">
        <f t="shared" si="23"/>
        <v>-7.6511305164319268</v>
      </c>
      <c r="BS49" s="7">
        <f t="shared" si="24"/>
        <v>-7.2484394366197211</v>
      </c>
      <c r="BT49" s="7">
        <f t="shared" si="25"/>
        <v>-10.469968075117375</v>
      </c>
      <c r="BU49" s="8"/>
      <c r="BV49" s="8">
        <f t="shared" si="10"/>
        <v>4.0215286384976539</v>
      </c>
      <c r="BW49" s="8">
        <f t="shared" si="26"/>
        <v>9.5511305164319271</v>
      </c>
      <c r="BX49" s="8">
        <f t="shared" si="27"/>
        <v>9.0484394366197218</v>
      </c>
      <c r="BY49" s="8">
        <f t="shared" si="28"/>
        <v>13.069968075117375</v>
      </c>
    </row>
    <row r="50" spans="1:77" x14ac:dyDescent="0.15">
      <c r="A50" s="2">
        <v>904</v>
      </c>
      <c r="B50" s="2">
        <v>46281.2</v>
      </c>
      <c r="C50" s="2">
        <v>0.17199999999999999</v>
      </c>
      <c r="D50" s="2">
        <v>4.2999999999999997E-2</v>
      </c>
      <c r="E50" s="2">
        <v>4.2999999999999997E-2</v>
      </c>
      <c r="F50" s="2">
        <v>4.2999999999999997E-2</v>
      </c>
      <c r="G50" s="2">
        <v>4.2999999999999997E-2</v>
      </c>
      <c r="H50" s="2">
        <v>0.64500000000000002</v>
      </c>
      <c r="I50" s="2">
        <v>5.16</v>
      </c>
      <c r="J50" s="2">
        <v>16.34</v>
      </c>
      <c r="K50" s="2">
        <v>20.64</v>
      </c>
      <c r="L50" s="2">
        <v>57</v>
      </c>
      <c r="R50" s="2">
        <v>904</v>
      </c>
      <c r="S50" s="2">
        <v>46281.2</v>
      </c>
      <c r="T50" s="2">
        <v>7.4999999999999997E-2</v>
      </c>
      <c r="U50" s="2">
        <v>7.4999999999999997E-2</v>
      </c>
      <c r="V50" s="2">
        <v>0.22500000000000001</v>
      </c>
      <c r="W50" s="2">
        <v>7.4999999999999997E-2</v>
      </c>
      <c r="X50" s="2">
        <v>7.4999999999999997E-2</v>
      </c>
      <c r="Y50" s="2">
        <v>0.22500000000000001</v>
      </c>
      <c r="Z50" s="2">
        <v>3.15</v>
      </c>
      <c r="AA50" s="2">
        <v>43.5</v>
      </c>
      <c r="AB50" s="2">
        <v>27.75</v>
      </c>
      <c r="AC50" s="2">
        <v>25</v>
      </c>
      <c r="AI50" s="2">
        <v>904</v>
      </c>
      <c r="AJ50" s="2">
        <v>46281.2</v>
      </c>
      <c r="AK50" s="2">
        <v>0.64959999999999996</v>
      </c>
      <c r="AL50" s="2">
        <v>9.2799999999999994E-2</v>
      </c>
      <c r="AM50" s="2">
        <v>9.2799999999999994E-2</v>
      </c>
      <c r="AN50" s="2">
        <v>9.2799999999999994E-2</v>
      </c>
      <c r="AO50" s="2">
        <v>0.55679999999999996</v>
      </c>
      <c r="AP50" s="2">
        <v>11.135999999999999</v>
      </c>
      <c r="AQ50" s="2">
        <v>27.84</v>
      </c>
      <c r="AR50" s="2">
        <v>42.688000000000002</v>
      </c>
      <c r="AS50" s="2">
        <v>8.9087999999999994</v>
      </c>
      <c r="AT50" s="2">
        <v>7.2</v>
      </c>
      <c r="AU50" s="2">
        <v>7.2</v>
      </c>
      <c r="AV50" s="2">
        <v>0</v>
      </c>
      <c r="AW50" s="2">
        <v>0</v>
      </c>
      <c r="AX50" s="2">
        <v>0</v>
      </c>
      <c r="AY50" s="2"/>
      <c r="AZ50" s="2">
        <v>904</v>
      </c>
      <c r="BA50" s="2">
        <v>46281.2</v>
      </c>
      <c r="BB50" s="2">
        <f t="shared" si="34"/>
        <v>0.29886666666666667</v>
      </c>
      <c r="BC50" s="2">
        <f t="shared" si="35"/>
        <v>7.0266666666666658E-2</v>
      </c>
      <c r="BD50" s="2">
        <f t="shared" si="36"/>
        <v>0.12026666666666667</v>
      </c>
      <c r="BE50" s="2">
        <f t="shared" si="37"/>
        <v>7.0266666666666658E-2</v>
      </c>
      <c r="BF50" s="2">
        <f t="shared" si="38"/>
        <v>0.22493333333333332</v>
      </c>
      <c r="BG50" s="2">
        <f t="shared" si="39"/>
        <v>4.0019999999999998</v>
      </c>
      <c r="BH50" s="2">
        <f t="shared" si="40"/>
        <v>12.049999999999999</v>
      </c>
      <c r="BI50" s="2">
        <f t="shared" si="41"/>
        <v>34.176000000000002</v>
      </c>
      <c r="BJ50" s="2">
        <f t="shared" si="42"/>
        <v>19.099599999999999</v>
      </c>
      <c r="BK50" s="2">
        <f t="shared" si="30"/>
        <v>7.2</v>
      </c>
      <c r="BL50" s="2">
        <f t="shared" si="31"/>
        <v>0</v>
      </c>
      <c r="BM50" s="2">
        <f t="shared" si="32"/>
        <v>0</v>
      </c>
      <c r="BN50" s="2">
        <f t="shared" si="33"/>
        <v>0</v>
      </c>
      <c r="BO50" s="2">
        <f t="shared" si="7"/>
        <v>7.2</v>
      </c>
      <c r="BP50" s="7">
        <f t="shared" si="8"/>
        <v>-22.687799999999996</v>
      </c>
      <c r="BQ50" s="7">
        <f t="shared" si="9"/>
        <v>-22.687799999999996</v>
      </c>
      <c r="BR50" s="7">
        <f t="shared" si="23"/>
        <v>0</v>
      </c>
      <c r="BS50" s="7">
        <f t="shared" si="24"/>
        <v>0</v>
      </c>
      <c r="BT50" s="7">
        <f t="shared" si="25"/>
        <v>0</v>
      </c>
      <c r="BU50" s="8"/>
      <c r="BV50" s="8">
        <f t="shared" si="10"/>
        <v>29.887799999999995</v>
      </c>
      <c r="BW50" s="8">
        <f t="shared" si="26"/>
        <v>0</v>
      </c>
      <c r="BX50" s="8">
        <f t="shared" si="27"/>
        <v>0</v>
      </c>
      <c r="BY50" s="8">
        <f t="shared" si="28"/>
        <v>0</v>
      </c>
    </row>
    <row r="51" spans="1:77" x14ac:dyDescent="0.15">
      <c r="A51" s="2">
        <v>905</v>
      </c>
      <c r="B51" s="2">
        <v>47279.7</v>
      </c>
      <c r="C51" s="2">
        <v>0.35499999999999998</v>
      </c>
      <c r="D51" s="2">
        <v>7.0999999999999994E-2</v>
      </c>
      <c r="E51" s="2">
        <v>0.14199999999999999</v>
      </c>
      <c r="F51" s="2">
        <v>0.35499999999999998</v>
      </c>
      <c r="G51" s="2">
        <v>7.0999999999999994E-2</v>
      </c>
      <c r="H51" s="2">
        <v>0.85199999999999998</v>
      </c>
      <c r="I51" s="2">
        <v>4.97</v>
      </c>
      <c r="J51" s="2">
        <v>29.82</v>
      </c>
      <c r="K51" s="2">
        <v>34.79</v>
      </c>
      <c r="L51" s="2">
        <v>29</v>
      </c>
      <c r="R51" s="2">
        <v>905</v>
      </c>
      <c r="S51" s="2">
        <v>47279.7</v>
      </c>
      <c r="T51" s="2">
        <v>0</v>
      </c>
      <c r="U51" s="2">
        <v>8.4000000000000005E-2</v>
      </c>
      <c r="V51" s="2">
        <v>8.4000000000000005E-2</v>
      </c>
      <c r="W51" s="2">
        <v>8.4000000000000005E-2</v>
      </c>
      <c r="X51" s="2">
        <v>8.4000000000000005E-2</v>
      </c>
      <c r="Y51" s="2">
        <v>1.1759999999999999</v>
      </c>
      <c r="Z51" s="2">
        <v>11.76</v>
      </c>
      <c r="AA51" s="2">
        <v>50.4</v>
      </c>
      <c r="AB51" s="2">
        <v>21</v>
      </c>
      <c r="AC51" s="2">
        <v>16</v>
      </c>
      <c r="AI51" s="2">
        <v>905</v>
      </c>
      <c r="AJ51" s="2">
        <v>47279.7</v>
      </c>
      <c r="AK51" s="2">
        <v>0.40200000000000002</v>
      </c>
      <c r="AL51" s="2">
        <v>6.7000000000000004E-2</v>
      </c>
      <c r="AM51" s="2">
        <v>0.13400000000000001</v>
      </c>
      <c r="AN51" s="2">
        <v>0.20100000000000001</v>
      </c>
      <c r="AO51" s="2">
        <v>0.13400000000000001</v>
      </c>
      <c r="AP51" s="2">
        <v>2.5459999999999998</v>
      </c>
      <c r="AQ51" s="2">
        <v>11.39</v>
      </c>
      <c r="AR51" s="2">
        <v>32.159999999999997</v>
      </c>
      <c r="AS51" s="2">
        <v>20.77</v>
      </c>
      <c r="AT51" s="2">
        <v>33</v>
      </c>
      <c r="AU51" s="2">
        <v>11</v>
      </c>
      <c r="AV51" s="2">
        <v>6</v>
      </c>
      <c r="AW51" s="2">
        <v>5</v>
      </c>
      <c r="AX51" s="2">
        <v>11</v>
      </c>
      <c r="AY51" s="2"/>
      <c r="AZ51" s="2">
        <v>905</v>
      </c>
      <c r="BA51" s="2">
        <v>47279.7</v>
      </c>
      <c r="BB51" s="2">
        <f t="shared" si="34"/>
        <v>0.25233333333333335</v>
      </c>
      <c r="BC51" s="2">
        <f t="shared" si="35"/>
        <v>7.3999999999999996E-2</v>
      </c>
      <c r="BD51" s="2">
        <f t="shared" si="36"/>
        <v>0.12</v>
      </c>
      <c r="BE51" s="2">
        <f t="shared" si="37"/>
        <v>0.21333333333333335</v>
      </c>
      <c r="BF51" s="2">
        <f t="shared" si="38"/>
        <v>9.633333333333334E-2</v>
      </c>
      <c r="BG51" s="2">
        <f t="shared" si="39"/>
        <v>1.5246666666666666</v>
      </c>
      <c r="BH51" s="2">
        <f t="shared" si="40"/>
        <v>9.3733333333333331</v>
      </c>
      <c r="BI51" s="2">
        <f t="shared" si="41"/>
        <v>37.46</v>
      </c>
      <c r="BJ51" s="2">
        <f t="shared" si="42"/>
        <v>25.52</v>
      </c>
      <c r="BK51" s="2">
        <f t="shared" si="30"/>
        <v>11</v>
      </c>
      <c r="BL51" s="2">
        <f t="shared" si="31"/>
        <v>6</v>
      </c>
      <c r="BM51" s="2">
        <f t="shared" si="32"/>
        <v>5</v>
      </c>
      <c r="BN51" s="2">
        <f t="shared" si="33"/>
        <v>11</v>
      </c>
      <c r="BO51" s="2">
        <f t="shared" si="7"/>
        <v>33</v>
      </c>
      <c r="BP51" s="7">
        <f t="shared" si="8"/>
        <v>7.6340000000000003</v>
      </c>
      <c r="BQ51" s="7">
        <f t="shared" si="9"/>
        <v>2.5446666666666666</v>
      </c>
      <c r="BR51" s="7">
        <f t="shared" si="23"/>
        <v>1.3880000000000001</v>
      </c>
      <c r="BS51" s="7">
        <f t="shared" si="24"/>
        <v>1.1566666666666667</v>
      </c>
      <c r="BT51" s="7">
        <f t="shared" si="25"/>
        <v>2.5446666666666666</v>
      </c>
      <c r="BU51" s="8"/>
      <c r="BV51" s="8">
        <f t="shared" si="10"/>
        <v>8.4553333333333338</v>
      </c>
      <c r="BW51" s="8">
        <f t="shared" si="26"/>
        <v>4.6120000000000001</v>
      </c>
      <c r="BX51" s="8">
        <f t="shared" si="27"/>
        <v>3.8433333333333333</v>
      </c>
      <c r="BY51" s="8">
        <f t="shared" si="28"/>
        <v>8.4553333333333338</v>
      </c>
    </row>
    <row r="52" spans="1:77" x14ac:dyDescent="0.15">
      <c r="A52" s="2">
        <v>906</v>
      </c>
      <c r="B52" s="2">
        <v>48270.7</v>
      </c>
      <c r="C52" s="2">
        <v>0.24</v>
      </c>
      <c r="D52" s="2">
        <v>0.16</v>
      </c>
      <c r="E52" s="2">
        <v>0.08</v>
      </c>
      <c r="F52" s="2">
        <v>0.08</v>
      </c>
      <c r="G52" s="2">
        <v>0.16</v>
      </c>
      <c r="H52" s="2">
        <v>0.8</v>
      </c>
      <c r="I52" s="2">
        <v>12</v>
      </c>
      <c r="J52" s="2">
        <v>40</v>
      </c>
      <c r="K52" s="2">
        <v>27.2</v>
      </c>
      <c r="L52" s="2">
        <v>20</v>
      </c>
      <c r="R52" s="2">
        <v>906</v>
      </c>
      <c r="S52" s="2">
        <v>48270.7</v>
      </c>
      <c r="T52" s="2">
        <v>0.45</v>
      </c>
      <c r="U52" s="2">
        <v>0.22500000000000001</v>
      </c>
      <c r="V52" s="2">
        <v>7.4999999999999997E-2</v>
      </c>
      <c r="W52" s="2">
        <v>0.15</v>
      </c>
      <c r="X52" s="2">
        <v>7.4999999999999997E-2</v>
      </c>
      <c r="Y52" s="2">
        <v>1.5</v>
      </c>
      <c r="Z52" s="2">
        <v>9.75</v>
      </c>
      <c r="AA52" s="2">
        <v>33</v>
      </c>
      <c r="AB52" s="2">
        <v>30</v>
      </c>
      <c r="AC52" s="2">
        <v>25</v>
      </c>
      <c r="AI52" s="2">
        <v>906</v>
      </c>
      <c r="AJ52" s="2">
        <v>48270.7</v>
      </c>
      <c r="AK52" s="2">
        <v>0.747</v>
      </c>
      <c r="AL52" s="2">
        <v>8.3000000000000004E-2</v>
      </c>
      <c r="AM52" s="2">
        <v>8.3000000000000004E-2</v>
      </c>
      <c r="AN52" s="2">
        <v>0.16600000000000001</v>
      </c>
      <c r="AO52" s="2">
        <v>0.747</v>
      </c>
      <c r="AP52" s="2">
        <v>7.968</v>
      </c>
      <c r="AQ52" s="2">
        <v>19.09</v>
      </c>
      <c r="AR52" s="2">
        <v>38.18</v>
      </c>
      <c r="AS52" s="2">
        <v>15.77</v>
      </c>
      <c r="AT52" s="2">
        <v>17</v>
      </c>
      <c r="AU52" s="2">
        <v>7</v>
      </c>
      <c r="AV52" s="2">
        <v>3.5</v>
      </c>
      <c r="AW52" s="2">
        <v>3</v>
      </c>
      <c r="AX52" s="2">
        <v>3.5</v>
      </c>
      <c r="AY52" s="2"/>
      <c r="AZ52" s="2">
        <v>906</v>
      </c>
      <c r="BA52" s="2">
        <v>48270.7</v>
      </c>
      <c r="BB52" s="2">
        <f t="shared" si="34"/>
        <v>0.47899999999999993</v>
      </c>
      <c r="BC52" s="2">
        <f t="shared" si="35"/>
        <v>0.156</v>
      </c>
      <c r="BD52" s="2">
        <f t="shared" si="36"/>
        <v>7.9333333333333325E-2</v>
      </c>
      <c r="BE52" s="2">
        <f t="shared" si="37"/>
        <v>0.13200000000000001</v>
      </c>
      <c r="BF52" s="2">
        <f t="shared" si="38"/>
        <v>0.32733333333333331</v>
      </c>
      <c r="BG52" s="2">
        <f t="shared" si="39"/>
        <v>3.4226666666666667</v>
      </c>
      <c r="BH52" s="2">
        <f t="shared" si="40"/>
        <v>13.613333333333335</v>
      </c>
      <c r="BI52" s="2">
        <f t="shared" si="41"/>
        <v>37.06</v>
      </c>
      <c r="BJ52" s="2">
        <f t="shared" si="42"/>
        <v>24.323333333333334</v>
      </c>
      <c r="BK52" s="2">
        <f t="shared" si="30"/>
        <v>7</v>
      </c>
      <c r="BL52" s="2">
        <f t="shared" si="31"/>
        <v>3.5</v>
      </c>
      <c r="BM52" s="2">
        <f t="shared" si="32"/>
        <v>3</v>
      </c>
      <c r="BN52" s="2">
        <f t="shared" si="33"/>
        <v>3.5</v>
      </c>
      <c r="BO52" s="2">
        <f t="shared" si="7"/>
        <v>17</v>
      </c>
      <c r="BP52" s="7">
        <f t="shared" si="8"/>
        <v>-3.4069999999999965</v>
      </c>
      <c r="BQ52" s="7">
        <f t="shared" si="9"/>
        <v>-1.4028823529411749</v>
      </c>
      <c r="BR52" s="7">
        <f t="shared" si="23"/>
        <v>-0.70144117647058746</v>
      </c>
      <c r="BS52" s="7">
        <f t="shared" si="24"/>
        <v>-0.60123529411764642</v>
      </c>
      <c r="BT52" s="7">
        <f t="shared" si="25"/>
        <v>-0.70144117647058746</v>
      </c>
      <c r="BU52" s="8"/>
      <c r="BV52" s="8">
        <f t="shared" si="10"/>
        <v>8.4028823529411749</v>
      </c>
      <c r="BW52" s="8">
        <f t="shared" si="26"/>
        <v>4.2014411764705875</v>
      </c>
      <c r="BX52" s="8">
        <f t="shared" si="27"/>
        <v>3.6012352941176466</v>
      </c>
      <c r="BY52" s="8">
        <f t="shared" si="28"/>
        <v>4.2014411764705875</v>
      </c>
    </row>
    <row r="53" spans="1:77" x14ac:dyDescent="0.15">
      <c r="A53" s="2">
        <v>907</v>
      </c>
      <c r="B53" s="2">
        <v>49267.1</v>
      </c>
      <c r="C53" s="2">
        <v>0.13200000000000001</v>
      </c>
      <c r="D53" s="2">
        <v>4.3999999999999997E-2</v>
      </c>
      <c r="E53" s="2">
        <v>4.3999999999999997E-2</v>
      </c>
      <c r="F53" s="2">
        <v>8.7999999999999995E-2</v>
      </c>
      <c r="G53" s="2">
        <v>4.3999999999999997E-2</v>
      </c>
      <c r="H53" s="2">
        <v>0.17599999999999999</v>
      </c>
      <c r="I53" s="2">
        <v>2.86</v>
      </c>
      <c r="J53" s="2">
        <v>15.4</v>
      </c>
      <c r="K53" s="2">
        <v>25.08</v>
      </c>
      <c r="L53" s="2">
        <v>56</v>
      </c>
      <c r="R53" s="2">
        <v>907</v>
      </c>
      <c r="S53" s="2">
        <v>49267.1</v>
      </c>
      <c r="T53" s="2">
        <v>0.74399999999999999</v>
      </c>
      <c r="U53" s="2">
        <v>0.186</v>
      </c>
      <c r="V53" s="2">
        <v>0.186</v>
      </c>
      <c r="W53" s="2">
        <v>9.2999999999999999E-2</v>
      </c>
      <c r="X53" s="2">
        <v>0.186</v>
      </c>
      <c r="Y53" s="2">
        <v>2.4180000000000001</v>
      </c>
      <c r="Z53" s="2">
        <v>13.95</v>
      </c>
      <c r="AA53" s="2">
        <v>53.01</v>
      </c>
      <c r="AB53" s="2">
        <v>23.25</v>
      </c>
      <c r="AC53" s="2">
        <v>7</v>
      </c>
      <c r="AI53" s="2">
        <v>907</v>
      </c>
      <c r="AJ53" s="2">
        <v>49267.1</v>
      </c>
      <c r="AK53" s="2">
        <v>0.5484</v>
      </c>
      <c r="AL53" s="2">
        <v>9.1399999999999995E-2</v>
      </c>
      <c r="AM53" s="2">
        <v>9.1399999999999995E-2</v>
      </c>
      <c r="AN53" s="2">
        <v>9.1399999999999995E-2</v>
      </c>
      <c r="AO53" s="2">
        <v>0.2742</v>
      </c>
      <c r="AP53" s="2">
        <v>10.054</v>
      </c>
      <c r="AQ53" s="2">
        <v>37.473999999999997</v>
      </c>
      <c r="AR53" s="2">
        <v>37.473999999999997</v>
      </c>
      <c r="AS53" s="2">
        <v>4.9356</v>
      </c>
      <c r="AT53" s="2">
        <v>8.6</v>
      </c>
      <c r="AU53" s="2">
        <v>5.0999999999999996</v>
      </c>
      <c r="AV53" s="2">
        <v>0.7</v>
      </c>
      <c r="AW53" s="2">
        <v>1.3</v>
      </c>
      <c r="AX53" s="2">
        <v>1.5</v>
      </c>
      <c r="AY53" s="2"/>
      <c r="AZ53" s="2">
        <v>907</v>
      </c>
      <c r="BA53" s="2">
        <v>49267.1</v>
      </c>
      <c r="BB53" s="2">
        <f t="shared" si="34"/>
        <v>0.47479999999999994</v>
      </c>
      <c r="BC53" s="2">
        <f t="shared" si="35"/>
        <v>0.10713333333333332</v>
      </c>
      <c r="BD53" s="2">
        <f t="shared" si="36"/>
        <v>0.10713333333333332</v>
      </c>
      <c r="BE53" s="2">
        <f t="shared" si="37"/>
        <v>9.0799999999999992E-2</v>
      </c>
      <c r="BF53" s="2">
        <f t="shared" si="38"/>
        <v>0.16806666666666667</v>
      </c>
      <c r="BG53" s="2">
        <f t="shared" si="39"/>
        <v>4.2160000000000002</v>
      </c>
      <c r="BH53" s="2">
        <f t="shared" si="40"/>
        <v>18.094666666666665</v>
      </c>
      <c r="BI53" s="2">
        <f t="shared" si="41"/>
        <v>35.294666666666664</v>
      </c>
      <c r="BJ53" s="2">
        <f t="shared" si="42"/>
        <v>17.755199999999999</v>
      </c>
      <c r="BK53" s="2">
        <f t="shared" si="30"/>
        <v>5.0999999999999996</v>
      </c>
      <c r="BL53" s="2">
        <f t="shared" si="31"/>
        <v>0.7</v>
      </c>
      <c r="BM53" s="2">
        <f t="shared" si="32"/>
        <v>1.3</v>
      </c>
      <c r="BN53" s="2">
        <f t="shared" si="33"/>
        <v>1.5</v>
      </c>
      <c r="BO53" s="2">
        <f t="shared" si="7"/>
        <v>8.6</v>
      </c>
      <c r="BP53" s="7">
        <f t="shared" si="8"/>
        <v>-15.091533333333345</v>
      </c>
      <c r="BQ53" s="7">
        <f t="shared" si="9"/>
        <v>-8.949630232558146</v>
      </c>
      <c r="BR53" s="7">
        <f t="shared" si="23"/>
        <v>-1.2283806201550396</v>
      </c>
      <c r="BS53" s="7">
        <f t="shared" si="24"/>
        <v>-2.2812782945736454</v>
      </c>
      <c r="BT53" s="7">
        <f t="shared" si="25"/>
        <v>-2.6322441860465138</v>
      </c>
      <c r="BU53" s="8"/>
      <c r="BV53" s="8">
        <f t="shared" si="10"/>
        <v>14.049630232558146</v>
      </c>
      <c r="BW53" s="8">
        <f t="shared" si="26"/>
        <v>1.9283806201550395</v>
      </c>
      <c r="BX53" s="8">
        <f t="shared" si="27"/>
        <v>3.5812782945736457</v>
      </c>
      <c r="BY53" s="8">
        <f t="shared" si="28"/>
        <v>4.1322441860465133</v>
      </c>
    </row>
    <row r="54" spans="1:77" x14ac:dyDescent="0.15">
      <c r="A54" s="2">
        <v>908</v>
      </c>
      <c r="B54" s="2">
        <v>50259.6</v>
      </c>
      <c r="C54" s="2">
        <v>0.16200000000000001</v>
      </c>
      <c r="D54" s="2">
        <v>2.7E-2</v>
      </c>
      <c r="E54" s="2">
        <v>5.3999999999999999E-2</v>
      </c>
      <c r="F54" s="2">
        <v>2.7E-2</v>
      </c>
      <c r="G54" s="2">
        <v>5.3999999999999999E-2</v>
      </c>
      <c r="H54" s="2">
        <v>8.1000000000000003E-2</v>
      </c>
      <c r="I54" s="2">
        <v>1.458</v>
      </c>
      <c r="J54" s="2">
        <v>9.4499999999999993</v>
      </c>
      <c r="K54" s="2">
        <v>15.93</v>
      </c>
      <c r="L54" s="2">
        <v>73</v>
      </c>
      <c r="M54" s="2">
        <v>9</v>
      </c>
      <c r="N54" s="2">
        <v>12</v>
      </c>
      <c r="O54" s="2">
        <v>18</v>
      </c>
      <c r="P54" s="2">
        <v>34</v>
      </c>
      <c r="Q54" s="2"/>
      <c r="R54" s="2">
        <v>908</v>
      </c>
      <c r="S54" s="2">
        <v>50259.6</v>
      </c>
      <c r="T54" s="2">
        <v>0.186</v>
      </c>
      <c r="U54" s="2">
        <v>0.124</v>
      </c>
      <c r="V54" s="2">
        <v>6.2E-2</v>
      </c>
      <c r="W54" s="2">
        <v>6.2E-2</v>
      </c>
      <c r="X54" s="2">
        <v>6.2E-2</v>
      </c>
      <c r="Y54" s="2">
        <v>0.124</v>
      </c>
      <c r="Z54" s="2">
        <v>1.6739999999999999</v>
      </c>
      <c r="AA54" s="2">
        <v>19.84</v>
      </c>
      <c r="AB54" s="2">
        <v>40.299999999999997</v>
      </c>
      <c r="AC54" s="2">
        <v>38</v>
      </c>
      <c r="AI54" s="2">
        <v>908</v>
      </c>
      <c r="AJ54" s="2">
        <v>50259.6</v>
      </c>
      <c r="AK54" s="2">
        <v>0.59499999999999997</v>
      </c>
      <c r="AL54" s="2">
        <v>8.5000000000000006E-2</v>
      </c>
      <c r="AM54" s="2">
        <v>8.5000000000000006E-2</v>
      </c>
      <c r="AN54" s="2">
        <v>8.5000000000000006E-2</v>
      </c>
      <c r="AO54" s="2">
        <v>0.255</v>
      </c>
      <c r="AP54" s="2">
        <v>3.06</v>
      </c>
      <c r="AQ54" s="2">
        <v>20.399999999999999</v>
      </c>
      <c r="AR54" s="2">
        <v>48.45</v>
      </c>
      <c r="AS54" s="2">
        <v>11.9</v>
      </c>
      <c r="AT54" s="2">
        <v>15</v>
      </c>
      <c r="AU54" s="2">
        <v>5.6</v>
      </c>
      <c r="AV54" s="2">
        <v>2.6</v>
      </c>
      <c r="AW54" s="2">
        <v>2.7</v>
      </c>
      <c r="AX54" s="2">
        <v>4.0999999999999996</v>
      </c>
      <c r="AY54" s="2"/>
      <c r="AZ54" s="2">
        <v>908</v>
      </c>
      <c r="BA54" s="2">
        <v>50259.6</v>
      </c>
      <c r="BB54" s="2">
        <f t="shared" si="34"/>
        <v>0.3143333333333333</v>
      </c>
      <c r="BC54" s="2">
        <f t="shared" si="35"/>
        <v>7.8666666666666663E-2</v>
      </c>
      <c r="BD54" s="2">
        <f t="shared" si="36"/>
        <v>6.7000000000000004E-2</v>
      </c>
      <c r="BE54" s="2">
        <f t="shared" si="37"/>
        <v>5.7999999999999996E-2</v>
      </c>
      <c r="BF54" s="2">
        <f t="shared" si="38"/>
        <v>0.12366666666666666</v>
      </c>
      <c r="BG54" s="2">
        <f t="shared" si="39"/>
        <v>1.0883333333333334</v>
      </c>
      <c r="BH54" s="2">
        <f t="shared" si="40"/>
        <v>7.8439999999999985</v>
      </c>
      <c r="BI54" s="2">
        <f t="shared" si="41"/>
        <v>25.913333333333338</v>
      </c>
      <c r="BJ54" s="2">
        <f t="shared" si="42"/>
        <v>22.709999999999997</v>
      </c>
      <c r="BK54" s="2">
        <f t="shared" ref="BK54:BK98" si="43">(+M54+AU54)/2</f>
        <v>7.3</v>
      </c>
      <c r="BL54" s="2">
        <f t="shared" ref="BL54:BL98" si="44">(+N54+AV54)/2</f>
        <v>7.3</v>
      </c>
      <c r="BM54" s="2">
        <f t="shared" ref="BM54:BM98" si="45">(+O54+AW54)/2</f>
        <v>10.35</v>
      </c>
      <c r="BN54" s="2">
        <f t="shared" ref="BN54:BN98" si="46">(+P54+AX54)/2</f>
        <v>19.05</v>
      </c>
      <c r="BO54" s="2">
        <f t="shared" si="7"/>
        <v>44</v>
      </c>
      <c r="BP54" s="7">
        <f t="shared" si="8"/>
        <v>2.1973333333333187</v>
      </c>
      <c r="BQ54" s="7">
        <f t="shared" si="9"/>
        <v>0.3645575757575733</v>
      </c>
      <c r="BR54" s="7">
        <f t="shared" si="23"/>
        <v>0.3645575757575733</v>
      </c>
      <c r="BS54" s="7">
        <f t="shared" si="24"/>
        <v>0.51687272727272382</v>
      </c>
      <c r="BT54" s="7">
        <f t="shared" si="25"/>
        <v>0.95134545454544828</v>
      </c>
      <c r="BU54" s="8"/>
      <c r="BV54" s="8">
        <f t="shared" si="10"/>
        <v>6.9354424242424262</v>
      </c>
      <c r="BW54" s="8">
        <f t="shared" si="26"/>
        <v>6.9354424242424262</v>
      </c>
      <c r="BX54" s="8">
        <f t="shared" si="27"/>
        <v>9.8331272727272765</v>
      </c>
      <c r="BY54" s="8">
        <f t="shared" si="28"/>
        <v>18.098654545454551</v>
      </c>
    </row>
    <row r="55" spans="1:77" x14ac:dyDescent="0.15">
      <c r="A55" s="2">
        <v>909</v>
      </c>
      <c r="B55" s="2">
        <v>51265</v>
      </c>
      <c r="C55" s="2">
        <v>0.41299999999999998</v>
      </c>
      <c r="D55" s="2">
        <v>0.17699999999999999</v>
      </c>
      <c r="E55" s="2">
        <v>5.8999999999999997E-2</v>
      </c>
      <c r="F55" s="2">
        <v>5.8999999999999997E-2</v>
      </c>
      <c r="G55" s="2">
        <v>5.8999999999999997E-2</v>
      </c>
      <c r="H55" s="2">
        <v>0.29499999999999998</v>
      </c>
      <c r="I55" s="2">
        <v>2.1240000000000001</v>
      </c>
      <c r="J55" s="2">
        <v>24.19</v>
      </c>
      <c r="K55" s="2">
        <v>32.450000000000003</v>
      </c>
      <c r="L55" s="2">
        <v>41</v>
      </c>
      <c r="M55" s="2">
        <v>3</v>
      </c>
      <c r="N55" s="2">
        <v>13</v>
      </c>
      <c r="O55" s="2">
        <v>13</v>
      </c>
      <c r="P55" s="2">
        <v>12</v>
      </c>
      <c r="Q55" s="2"/>
      <c r="R55" s="2">
        <v>909</v>
      </c>
      <c r="S55" s="2">
        <v>51265</v>
      </c>
      <c r="T55" s="2">
        <v>0.58099999999999996</v>
      </c>
      <c r="U55" s="2">
        <v>8.3000000000000004E-2</v>
      </c>
      <c r="V55" s="2">
        <v>0.33200000000000002</v>
      </c>
      <c r="W55" s="2">
        <v>0.249</v>
      </c>
      <c r="X55" s="2">
        <v>8.3000000000000004E-2</v>
      </c>
      <c r="Y55" s="2">
        <v>0.249</v>
      </c>
      <c r="Z55" s="2">
        <v>2.2410000000000001</v>
      </c>
      <c r="AA55" s="2">
        <v>47.31</v>
      </c>
      <c r="AB55" s="2">
        <v>33.200000000000003</v>
      </c>
      <c r="AC55" s="2">
        <v>17</v>
      </c>
      <c r="AI55" s="2">
        <v>909</v>
      </c>
      <c r="AJ55" s="2">
        <v>51265</v>
      </c>
      <c r="AK55" s="2">
        <v>1.0483</v>
      </c>
      <c r="AL55" s="2">
        <v>9.5299999999999996E-2</v>
      </c>
      <c r="AM55" s="2">
        <v>0.19059999999999999</v>
      </c>
      <c r="AN55" s="2">
        <v>9.5299999999999996E-2</v>
      </c>
      <c r="AO55" s="2">
        <v>0.19059999999999999</v>
      </c>
      <c r="AP55" s="2">
        <v>5.1462000000000003</v>
      </c>
      <c r="AQ55" s="2">
        <v>27.637</v>
      </c>
      <c r="AR55" s="2">
        <v>54.320999999999998</v>
      </c>
      <c r="AS55" s="2">
        <v>6.0038999999999998</v>
      </c>
      <c r="AT55" s="2">
        <v>4.7</v>
      </c>
      <c r="AU55" s="2">
        <v>1.2</v>
      </c>
      <c r="AV55" s="2">
        <v>0.4</v>
      </c>
      <c r="AW55" s="2">
        <v>0.8</v>
      </c>
      <c r="AX55" s="2">
        <v>2.2999999999999998</v>
      </c>
      <c r="AY55" s="2"/>
      <c r="AZ55" s="2">
        <v>909</v>
      </c>
      <c r="BA55" s="2">
        <v>51265</v>
      </c>
      <c r="BB55" s="2">
        <f t="shared" si="34"/>
        <v>0.68076666666666663</v>
      </c>
      <c r="BC55" s="2">
        <f t="shared" si="35"/>
        <v>0.11843333333333333</v>
      </c>
      <c r="BD55" s="2">
        <f t="shared" si="36"/>
        <v>0.19386666666666666</v>
      </c>
      <c r="BE55" s="2">
        <f t="shared" si="37"/>
        <v>0.13443333333333332</v>
      </c>
      <c r="BF55" s="2">
        <f t="shared" si="38"/>
        <v>0.11086666666666667</v>
      </c>
      <c r="BG55" s="2">
        <f t="shared" si="39"/>
        <v>1.8967333333333336</v>
      </c>
      <c r="BH55" s="2">
        <f t="shared" si="40"/>
        <v>10.667333333333334</v>
      </c>
      <c r="BI55" s="2">
        <f t="shared" si="41"/>
        <v>41.940333333333335</v>
      </c>
      <c r="BJ55" s="2">
        <f t="shared" si="42"/>
        <v>23.884633333333337</v>
      </c>
      <c r="BK55" s="2">
        <f t="shared" si="43"/>
        <v>2.1</v>
      </c>
      <c r="BL55" s="2">
        <f t="shared" si="44"/>
        <v>6.7</v>
      </c>
      <c r="BM55" s="2">
        <f t="shared" si="45"/>
        <v>6.9</v>
      </c>
      <c r="BN55" s="2">
        <f t="shared" si="46"/>
        <v>7.15</v>
      </c>
      <c r="BO55" s="2">
        <f t="shared" si="7"/>
        <v>22.85</v>
      </c>
      <c r="BP55" s="7">
        <f t="shared" si="8"/>
        <v>2.4774000000000171</v>
      </c>
      <c r="BQ55" s="7">
        <f t="shared" si="9"/>
        <v>0.22768227571116131</v>
      </c>
      <c r="BR55" s="7">
        <f t="shared" si="23"/>
        <v>0.72641487964989571</v>
      </c>
      <c r="BS55" s="7">
        <f t="shared" si="24"/>
        <v>0.74809890590810146</v>
      </c>
      <c r="BT55" s="7">
        <f t="shared" si="25"/>
        <v>0.77520393873085869</v>
      </c>
      <c r="BU55" s="8"/>
      <c r="BV55" s="8">
        <f t="shared" si="10"/>
        <v>1.8723177242888387</v>
      </c>
      <c r="BW55" s="8">
        <f t="shared" si="26"/>
        <v>5.9735851203501049</v>
      </c>
      <c r="BX55" s="8">
        <f t="shared" si="27"/>
        <v>6.1519010940918992</v>
      </c>
      <c r="BY55" s="8">
        <f t="shared" si="28"/>
        <v>6.3747960612691417</v>
      </c>
    </row>
    <row r="56" spans="1:77" x14ac:dyDescent="0.15">
      <c r="A56" s="2">
        <v>910</v>
      </c>
      <c r="B56" s="2">
        <v>52275.4</v>
      </c>
      <c r="C56" s="2">
        <v>0.29599999999999999</v>
      </c>
      <c r="D56" s="2">
        <v>3.6999999999999998E-2</v>
      </c>
      <c r="E56" s="2">
        <v>3.6999999999999998E-2</v>
      </c>
      <c r="F56" s="2">
        <v>7.3999999999999996E-2</v>
      </c>
      <c r="G56" s="2">
        <v>3.6999999999999998E-2</v>
      </c>
      <c r="H56" s="2">
        <v>0.25900000000000001</v>
      </c>
      <c r="I56" s="2">
        <v>1.036</v>
      </c>
      <c r="J56" s="2">
        <v>7.4</v>
      </c>
      <c r="K56" s="2">
        <v>28.12</v>
      </c>
      <c r="L56" s="2">
        <v>63</v>
      </c>
      <c r="M56" s="2">
        <v>4</v>
      </c>
      <c r="N56" s="2">
        <v>21</v>
      </c>
      <c r="O56" s="2">
        <v>22</v>
      </c>
      <c r="P56" s="2">
        <v>16</v>
      </c>
      <c r="Q56" s="2"/>
      <c r="R56" s="2">
        <v>910</v>
      </c>
      <c r="S56" s="2">
        <v>52275.4</v>
      </c>
      <c r="T56" s="2">
        <v>0.496</v>
      </c>
      <c r="U56" s="2">
        <v>6.2E-2</v>
      </c>
      <c r="V56" s="2">
        <v>6.2E-2</v>
      </c>
      <c r="W56" s="2">
        <v>6.2E-2</v>
      </c>
      <c r="X56" s="2">
        <v>0.186</v>
      </c>
      <c r="Y56" s="2">
        <v>1.3640000000000001</v>
      </c>
      <c r="Z56" s="2">
        <v>9.92</v>
      </c>
      <c r="AA56" s="2">
        <v>27.9</v>
      </c>
      <c r="AB56" s="2">
        <v>22.32</v>
      </c>
      <c r="AC56" s="2">
        <v>38</v>
      </c>
      <c r="AI56" s="2">
        <v>910</v>
      </c>
      <c r="AJ56" s="2">
        <v>52275.4</v>
      </c>
      <c r="AK56" s="2">
        <v>0.8</v>
      </c>
      <c r="AL56" s="2">
        <v>0.08</v>
      </c>
      <c r="AM56" s="2">
        <v>0.08</v>
      </c>
      <c r="AN56" s="2">
        <v>0.08</v>
      </c>
      <c r="AO56" s="2">
        <v>0.32</v>
      </c>
      <c r="AP56" s="2">
        <v>4.72</v>
      </c>
      <c r="AQ56" s="2">
        <v>25.6</v>
      </c>
      <c r="AR56" s="2">
        <v>37.6</v>
      </c>
      <c r="AS56" s="2">
        <v>11.2</v>
      </c>
      <c r="AT56" s="2">
        <v>20</v>
      </c>
      <c r="AU56" s="2">
        <v>5</v>
      </c>
      <c r="AV56" s="2">
        <v>5</v>
      </c>
      <c r="AW56" s="2">
        <v>3.6</v>
      </c>
      <c r="AX56" s="2">
        <v>6.4</v>
      </c>
      <c r="AY56" s="2"/>
      <c r="AZ56" s="2">
        <v>910</v>
      </c>
      <c r="BA56" s="2">
        <v>52275.4</v>
      </c>
      <c r="BB56" s="2">
        <f t="shared" si="34"/>
        <v>0.53066666666666673</v>
      </c>
      <c r="BC56" s="2">
        <f t="shared" si="35"/>
        <v>5.9666666666666666E-2</v>
      </c>
      <c r="BD56" s="2">
        <f t="shared" si="36"/>
        <v>5.9666666666666666E-2</v>
      </c>
      <c r="BE56" s="2">
        <f t="shared" si="37"/>
        <v>7.2000000000000008E-2</v>
      </c>
      <c r="BF56" s="2">
        <f t="shared" si="38"/>
        <v>0.18100000000000002</v>
      </c>
      <c r="BG56" s="2">
        <f t="shared" si="39"/>
        <v>2.1143333333333332</v>
      </c>
      <c r="BH56" s="2">
        <f t="shared" si="40"/>
        <v>12.185333333333332</v>
      </c>
      <c r="BI56" s="2">
        <f t="shared" si="41"/>
        <v>24.3</v>
      </c>
      <c r="BJ56" s="2">
        <f t="shared" si="42"/>
        <v>20.546666666666667</v>
      </c>
      <c r="BK56" s="2">
        <f t="shared" si="43"/>
        <v>4.5</v>
      </c>
      <c r="BL56" s="2">
        <f t="shared" si="44"/>
        <v>13</v>
      </c>
      <c r="BM56" s="2">
        <f t="shared" si="45"/>
        <v>12.8</v>
      </c>
      <c r="BN56" s="2">
        <f t="shared" si="46"/>
        <v>11.2</v>
      </c>
      <c r="BO56" s="2">
        <f t="shared" si="7"/>
        <v>41.5</v>
      </c>
      <c r="BP56" s="7">
        <f t="shared" si="8"/>
        <v>1.5493333333333368</v>
      </c>
      <c r="BQ56" s="7">
        <f t="shared" si="9"/>
        <v>0.16800000000000037</v>
      </c>
      <c r="BR56" s="7">
        <f t="shared" si="23"/>
        <v>0.48533333333333445</v>
      </c>
      <c r="BS56" s="7">
        <f t="shared" si="24"/>
        <v>0.47786666666666777</v>
      </c>
      <c r="BT56" s="7">
        <f t="shared" si="25"/>
        <v>0.41813333333333425</v>
      </c>
      <c r="BU56" s="8"/>
      <c r="BV56" s="8">
        <f t="shared" si="10"/>
        <v>4.3319999999999999</v>
      </c>
      <c r="BW56" s="8">
        <f t="shared" si="26"/>
        <v>12.514666666666665</v>
      </c>
      <c r="BX56" s="8">
        <f t="shared" si="27"/>
        <v>12.322133333333333</v>
      </c>
      <c r="BY56" s="8">
        <f t="shared" si="28"/>
        <v>10.781866666666666</v>
      </c>
    </row>
    <row r="57" spans="1:77" x14ac:dyDescent="0.15">
      <c r="A57" s="2">
        <v>911</v>
      </c>
      <c r="B57" s="2">
        <v>53280.1</v>
      </c>
      <c r="C57" s="2">
        <v>0.92300000000000004</v>
      </c>
      <c r="D57" s="2">
        <v>0.63900000000000001</v>
      </c>
      <c r="E57" s="2">
        <v>0.63900000000000001</v>
      </c>
      <c r="F57" s="2">
        <v>0.56799999999999995</v>
      </c>
      <c r="G57" s="2">
        <v>0.63900000000000001</v>
      </c>
      <c r="H57" s="2">
        <v>1.1359999999999999</v>
      </c>
      <c r="I57" s="2">
        <v>5.7510000000000003</v>
      </c>
      <c r="J57" s="2">
        <v>33.369999999999997</v>
      </c>
      <c r="K57" s="2">
        <v>31.95</v>
      </c>
      <c r="L57" s="2">
        <v>29</v>
      </c>
      <c r="M57" s="2">
        <v>0</v>
      </c>
      <c r="N57" s="2">
        <v>5</v>
      </c>
      <c r="O57" s="2">
        <v>12</v>
      </c>
      <c r="P57" s="2">
        <v>12</v>
      </c>
      <c r="Q57" s="2"/>
      <c r="R57" s="2">
        <v>911</v>
      </c>
      <c r="S57" s="2">
        <v>53280.1</v>
      </c>
      <c r="T57" s="2">
        <v>0.54900000000000004</v>
      </c>
      <c r="U57" s="2">
        <v>9.1499999999999998E-2</v>
      </c>
      <c r="V57" s="2">
        <v>9.1499999999999998E-2</v>
      </c>
      <c r="W57" s="2">
        <v>9.1499999999999998E-2</v>
      </c>
      <c r="X57" s="2">
        <v>9.1499999999999998E-2</v>
      </c>
      <c r="Y57" s="2">
        <v>1.2809999999999999</v>
      </c>
      <c r="Z57" s="2">
        <v>14.64</v>
      </c>
      <c r="AA57" s="2">
        <v>55.814999999999998</v>
      </c>
      <c r="AB57" s="2">
        <v>18.3</v>
      </c>
      <c r="AC57" s="2">
        <v>8.5</v>
      </c>
      <c r="AI57" s="2">
        <v>911</v>
      </c>
      <c r="AJ57" s="2">
        <v>53280.1</v>
      </c>
      <c r="AK57" s="2">
        <v>1.1339999999999999</v>
      </c>
      <c r="AL57" s="2">
        <v>0.28349999999999997</v>
      </c>
      <c r="AM57" s="2">
        <v>0.378</v>
      </c>
      <c r="AN57" s="2">
        <v>0.47249999999999998</v>
      </c>
      <c r="AO57" s="2">
        <v>1.0395000000000001</v>
      </c>
      <c r="AP57" s="2">
        <v>12.285</v>
      </c>
      <c r="AQ57" s="2">
        <v>33.075000000000003</v>
      </c>
      <c r="AR57" s="2">
        <v>40.634999999999998</v>
      </c>
      <c r="AS57" s="2">
        <v>8.2215000000000007</v>
      </c>
      <c r="AT57" s="2">
        <v>5.5</v>
      </c>
      <c r="AU57" s="2">
        <v>1.1000000000000001</v>
      </c>
      <c r="AV57" s="2">
        <v>1.3</v>
      </c>
      <c r="AW57" s="2">
        <v>1.2</v>
      </c>
      <c r="AX57" s="2">
        <v>1.9</v>
      </c>
      <c r="AY57" s="2"/>
      <c r="AZ57" s="2">
        <v>911</v>
      </c>
      <c r="BA57" s="2">
        <v>53280.1</v>
      </c>
      <c r="BB57" s="2">
        <f t="shared" si="34"/>
        <v>0.86866666666666659</v>
      </c>
      <c r="BC57" s="2">
        <f t="shared" si="35"/>
        <v>0.33800000000000002</v>
      </c>
      <c r="BD57" s="2">
        <f t="shared" si="36"/>
        <v>0.3695</v>
      </c>
      <c r="BE57" s="2">
        <f t="shared" si="37"/>
        <v>0.3773333333333333</v>
      </c>
      <c r="BF57" s="2">
        <f t="shared" si="38"/>
        <v>0.59</v>
      </c>
      <c r="BG57" s="2">
        <f t="shared" si="39"/>
        <v>4.9006666666666669</v>
      </c>
      <c r="BH57" s="2">
        <f t="shared" si="40"/>
        <v>17.822000000000003</v>
      </c>
      <c r="BI57" s="2">
        <f t="shared" si="41"/>
        <v>43.273333333333333</v>
      </c>
      <c r="BJ57" s="2">
        <f t="shared" si="42"/>
        <v>19.490500000000001</v>
      </c>
      <c r="BK57" s="2">
        <f t="shared" si="43"/>
        <v>0.55000000000000004</v>
      </c>
      <c r="BL57" s="2">
        <f t="shared" si="44"/>
        <v>3.15</v>
      </c>
      <c r="BM57" s="2">
        <f t="shared" si="45"/>
        <v>6.6</v>
      </c>
      <c r="BN57" s="2">
        <f t="shared" si="46"/>
        <v>6.95</v>
      </c>
      <c r="BO57" s="2">
        <f t="shared" si="7"/>
        <v>17.25</v>
      </c>
      <c r="BP57" s="7">
        <f t="shared" si="8"/>
        <v>5.2800000000000011</v>
      </c>
      <c r="BQ57" s="7">
        <f t="shared" si="9"/>
        <v>0.16834782608695659</v>
      </c>
      <c r="BR57" s="7">
        <f t="shared" si="23"/>
        <v>0.96417391304347844</v>
      </c>
      <c r="BS57" s="7">
        <f t="shared" si="24"/>
        <v>2.0201739130434784</v>
      </c>
      <c r="BT57" s="7">
        <f t="shared" si="25"/>
        <v>2.1273043478260876</v>
      </c>
      <c r="BU57" s="8"/>
      <c r="BV57" s="8">
        <f t="shared" si="10"/>
        <v>0.38165217391304346</v>
      </c>
      <c r="BW57" s="8">
        <f t="shared" si="26"/>
        <v>2.1858260869565216</v>
      </c>
      <c r="BX57" s="8">
        <f t="shared" si="27"/>
        <v>4.5798260869565208</v>
      </c>
      <c r="BY57" s="8">
        <f t="shared" si="28"/>
        <v>4.8226956521739126</v>
      </c>
    </row>
    <row r="58" spans="1:77" x14ac:dyDescent="0.15">
      <c r="A58" s="2">
        <v>912</v>
      </c>
      <c r="B58" s="2">
        <v>54279</v>
      </c>
      <c r="C58" s="2">
        <v>0.44800000000000001</v>
      </c>
      <c r="D58" s="2">
        <v>5.6000000000000001E-2</v>
      </c>
      <c r="E58" s="2">
        <v>0.112</v>
      </c>
      <c r="F58" s="2">
        <v>5.6000000000000001E-2</v>
      </c>
      <c r="G58" s="2">
        <v>5.6000000000000001E-2</v>
      </c>
      <c r="H58" s="2">
        <v>5.6000000000000001E-2</v>
      </c>
      <c r="I58" s="2">
        <v>0.33600000000000002</v>
      </c>
      <c r="J58" s="2">
        <v>13.44</v>
      </c>
      <c r="K58" s="2">
        <v>41.44</v>
      </c>
      <c r="L58" s="2">
        <v>44</v>
      </c>
      <c r="M58" s="2">
        <v>1</v>
      </c>
      <c r="N58" s="2">
        <v>16</v>
      </c>
      <c r="O58" s="2">
        <v>15</v>
      </c>
      <c r="P58" s="2">
        <v>12</v>
      </c>
      <c r="Q58" s="2"/>
      <c r="R58" s="2">
        <v>912</v>
      </c>
      <c r="S58" s="2">
        <v>54279</v>
      </c>
      <c r="T58" s="2">
        <v>0.35699999999999998</v>
      </c>
      <c r="U58" s="2">
        <v>5.0999999999999997E-2</v>
      </c>
      <c r="V58" s="2">
        <v>5.0999999999999997E-2</v>
      </c>
      <c r="W58" s="2">
        <v>5.0999999999999997E-2</v>
      </c>
      <c r="X58" s="2">
        <v>5.0999999999999997E-2</v>
      </c>
      <c r="Y58" s="2">
        <v>1.4279999999999999</v>
      </c>
      <c r="Z58" s="2">
        <v>5.0999999999999996</v>
      </c>
      <c r="AA58" s="2">
        <v>19.89</v>
      </c>
      <c r="AB58" s="2">
        <v>24.48</v>
      </c>
      <c r="AC58" s="2">
        <v>49</v>
      </c>
      <c r="AI58" s="2">
        <v>912</v>
      </c>
      <c r="AJ58" s="2">
        <v>54279</v>
      </c>
      <c r="AK58" s="2">
        <v>0.59</v>
      </c>
      <c r="AL58" s="2">
        <v>5.8999999999999997E-2</v>
      </c>
      <c r="AM58" s="2">
        <v>5.8999999999999997E-2</v>
      </c>
      <c r="AN58" s="2">
        <v>5.8999999999999997E-2</v>
      </c>
      <c r="AO58" s="2">
        <v>0.29499999999999998</v>
      </c>
      <c r="AP58" s="2">
        <v>7.08</v>
      </c>
      <c r="AQ58" s="2">
        <v>14.16</v>
      </c>
      <c r="AR58" s="2">
        <v>25.96</v>
      </c>
      <c r="AS58" s="2">
        <v>11.21</v>
      </c>
      <c r="AT58" s="2">
        <v>41</v>
      </c>
      <c r="AU58" s="2">
        <v>13</v>
      </c>
      <c r="AV58" s="2">
        <v>5</v>
      </c>
      <c r="AW58" s="2">
        <v>8</v>
      </c>
      <c r="AX58" s="2">
        <v>15</v>
      </c>
      <c r="AY58" s="2"/>
      <c r="AZ58" s="2">
        <v>912</v>
      </c>
      <c r="BA58" s="2">
        <v>54279</v>
      </c>
      <c r="BB58" s="2">
        <f t="shared" si="34"/>
        <v>0.46500000000000002</v>
      </c>
      <c r="BC58" s="2">
        <f t="shared" si="35"/>
        <v>5.5333333333333325E-2</v>
      </c>
      <c r="BD58" s="2">
        <f t="shared" si="36"/>
        <v>7.3999999999999996E-2</v>
      </c>
      <c r="BE58" s="2">
        <f t="shared" si="37"/>
        <v>5.5333333333333325E-2</v>
      </c>
      <c r="BF58" s="2">
        <f t="shared" si="38"/>
        <v>0.13399999999999998</v>
      </c>
      <c r="BG58" s="2">
        <f t="shared" si="39"/>
        <v>2.8546666666666667</v>
      </c>
      <c r="BH58" s="2">
        <f t="shared" si="40"/>
        <v>6.532</v>
      </c>
      <c r="BI58" s="2">
        <f t="shared" si="41"/>
        <v>19.763333333333332</v>
      </c>
      <c r="BJ58" s="2">
        <f t="shared" si="42"/>
        <v>25.709999999999997</v>
      </c>
      <c r="BK58" s="2">
        <f t="shared" si="43"/>
        <v>7</v>
      </c>
      <c r="BL58" s="2">
        <f t="shared" si="44"/>
        <v>10.5</v>
      </c>
      <c r="BM58" s="2">
        <f t="shared" si="45"/>
        <v>11.5</v>
      </c>
      <c r="BN58" s="2">
        <f t="shared" si="46"/>
        <v>13.5</v>
      </c>
      <c r="BO58" s="2">
        <f t="shared" si="7"/>
        <v>42.5</v>
      </c>
      <c r="BP58" s="7">
        <f t="shared" si="8"/>
        <v>-1.8563333333333389</v>
      </c>
      <c r="BQ58" s="7">
        <f t="shared" si="9"/>
        <v>-0.30574901960784406</v>
      </c>
      <c r="BR58" s="7">
        <f t="shared" si="23"/>
        <v>-0.4586235294117661</v>
      </c>
      <c r="BS58" s="7">
        <f t="shared" si="24"/>
        <v>-0.50230196078431522</v>
      </c>
      <c r="BT58" s="7">
        <f t="shared" si="25"/>
        <v>-0.58965882352941357</v>
      </c>
      <c r="BU58" s="8"/>
      <c r="BV58" s="8">
        <f t="shared" si="10"/>
        <v>7.3057490196078438</v>
      </c>
      <c r="BW58" s="8">
        <f t="shared" si="26"/>
        <v>10.958623529411765</v>
      </c>
      <c r="BX58" s="8">
        <f t="shared" si="27"/>
        <v>12.002301960784315</v>
      </c>
      <c r="BY58" s="8">
        <f t="shared" si="28"/>
        <v>14.089658823529414</v>
      </c>
    </row>
    <row r="59" spans="1:77" x14ac:dyDescent="0.15">
      <c r="A59" s="2">
        <v>913</v>
      </c>
      <c r="B59" s="2">
        <v>55279.7</v>
      </c>
      <c r="C59" s="2">
        <v>0.20399999999999999</v>
      </c>
      <c r="D59" s="2">
        <v>5.0999999999999997E-2</v>
      </c>
      <c r="E59" s="2">
        <v>5.0999999999999997E-2</v>
      </c>
      <c r="F59" s="2">
        <v>5.0999999999999997E-2</v>
      </c>
      <c r="G59" s="2">
        <v>0.153</v>
      </c>
      <c r="H59" s="2">
        <v>4.335</v>
      </c>
      <c r="I59" s="2">
        <v>13.77</v>
      </c>
      <c r="J59" s="2">
        <v>21.93</v>
      </c>
      <c r="K59" s="2">
        <v>8.67</v>
      </c>
      <c r="L59" s="2">
        <v>49</v>
      </c>
      <c r="M59" s="2">
        <v>8</v>
      </c>
      <c r="N59" s="2">
        <v>7</v>
      </c>
      <c r="O59" s="2">
        <v>12</v>
      </c>
      <c r="P59" s="2">
        <v>22</v>
      </c>
      <c r="Q59" s="2"/>
      <c r="R59" s="2">
        <v>913</v>
      </c>
      <c r="S59" s="2">
        <v>55279.7</v>
      </c>
      <c r="T59" s="2">
        <v>0.318</v>
      </c>
      <c r="U59" s="2">
        <v>5.2999999999999999E-2</v>
      </c>
      <c r="V59" s="2">
        <v>0.106</v>
      </c>
      <c r="W59" s="2">
        <v>5.2999999999999999E-2</v>
      </c>
      <c r="X59" s="2">
        <v>5.2999999999999999E-2</v>
      </c>
      <c r="Y59" s="2">
        <v>0.371</v>
      </c>
      <c r="Z59" s="2">
        <v>2.226</v>
      </c>
      <c r="AA59" s="2">
        <v>21.73</v>
      </c>
      <c r="AB59" s="2">
        <v>28.62</v>
      </c>
      <c r="AC59" s="2">
        <v>47</v>
      </c>
      <c r="AI59" s="2">
        <v>913</v>
      </c>
      <c r="AJ59" s="2">
        <v>55279.7</v>
      </c>
      <c r="AK59" s="2">
        <v>0.53200000000000003</v>
      </c>
      <c r="AL59" s="2">
        <v>0.45600000000000002</v>
      </c>
      <c r="AM59" s="2">
        <v>0.45600000000000002</v>
      </c>
      <c r="AN59" s="2">
        <v>0.38</v>
      </c>
      <c r="AO59" s="2">
        <v>0.60799999999999998</v>
      </c>
      <c r="AP59" s="2">
        <v>3.496</v>
      </c>
      <c r="AQ59" s="2">
        <v>9.8800000000000008</v>
      </c>
      <c r="AR59" s="2">
        <v>41.8</v>
      </c>
      <c r="AS59" s="2">
        <v>21.28</v>
      </c>
      <c r="AT59" s="2">
        <v>24</v>
      </c>
      <c r="AU59" s="2">
        <v>5</v>
      </c>
      <c r="AV59" s="2">
        <v>6</v>
      </c>
      <c r="AW59" s="2">
        <v>4.5999999999999996</v>
      </c>
      <c r="AX59" s="2">
        <v>8.4</v>
      </c>
      <c r="AY59" s="2"/>
      <c r="AZ59" s="2">
        <v>913</v>
      </c>
      <c r="BA59" s="2">
        <v>55279.7</v>
      </c>
      <c r="BB59" s="2">
        <f t="shared" si="34"/>
        <v>0.35133333333333333</v>
      </c>
      <c r="BC59" s="2">
        <f t="shared" si="35"/>
        <v>0.18666666666666668</v>
      </c>
      <c r="BD59" s="2">
        <f t="shared" si="36"/>
        <v>0.20433333333333334</v>
      </c>
      <c r="BE59" s="2">
        <f t="shared" si="37"/>
        <v>0.16133333333333333</v>
      </c>
      <c r="BF59" s="2">
        <f t="shared" si="38"/>
        <v>0.27133333333333332</v>
      </c>
      <c r="BG59" s="2">
        <f t="shared" si="39"/>
        <v>2.734</v>
      </c>
      <c r="BH59" s="2">
        <f t="shared" si="40"/>
        <v>8.625333333333332</v>
      </c>
      <c r="BI59" s="2">
        <f t="shared" si="41"/>
        <v>28.486666666666665</v>
      </c>
      <c r="BJ59" s="2">
        <f t="shared" si="42"/>
        <v>19.523333333333333</v>
      </c>
      <c r="BK59" s="2">
        <f t="shared" si="43"/>
        <v>6.5</v>
      </c>
      <c r="BL59" s="2">
        <f t="shared" si="44"/>
        <v>6.5</v>
      </c>
      <c r="BM59" s="2">
        <f t="shared" si="45"/>
        <v>8.3000000000000007</v>
      </c>
      <c r="BN59" s="2">
        <f t="shared" si="46"/>
        <v>15.2</v>
      </c>
      <c r="BO59" s="2">
        <f t="shared" si="7"/>
        <v>36.5</v>
      </c>
      <c r="BP59" s="7">
        <f t="shared" si="8"/>
        <v>-2.9556666666666729</v>
      </c>
      <c r="BQ59" s="7">
        <f t="shared" si="9"/>
        <v>-0.52635159817351707</v>
      </c>
      <c r="BR59" s="7">
        <f t="shared" si="23"/>
        <v>-0.52635159817351707</v>
      </c>
      <c r="BS59" s="7">
        <f t="shared" si="24"/>
        <v>-0.67211050228310643</v>
      </c>
      <c r="BT59" s="7">
        <f t="shared" si="25"/>
        <v>-1.2308529680365321</v>
      </c>
      <c r="BU59" s="8"/>
      <c r="BV59" s="8">
        <f t="shared" si="10"/>
        <v>7.026351598173517</v>
      </c>
      <c r="BW59" s="8">
        <f t="shared" si="26"/>
        <v>7.026351598173517</v>
      </c>
      <c r="BX59" s="8">
        <f t="shared" si="27"/>
        <v>8.9721105022831065</v>
      </c>
      <c r="BY59" s="8">
        <f t="shared" si="28"/>
        <v>16.430852968036533</v>
      </c>
    </row>
    <row r="60" spans="1:77" x14ac:dyDescent="0.15">
      <c r="A60" s="2">
        <v>914</v>
      </c>
      <c r="B60" s="2">
        <v>56274.3</v>
      </c>
      <c r="C60" s="2">
        <v>0.125</v>
      </c>
      <c r="D60" s="2">
        <v>2.5000000000000001E-2</v>
      </c>
      <c r="E60" s="2">
        <v>2.5000000000000001E-2</v>
      </c>
      <c r="F60" s="2">
        <v>2.5000000000000001E-2</v>
      </c>
      <c r="G60" s="2">
        <v>2.5000000000000001E-2</v>
      </c>
      <c r="H60" s="2">
        <v>0.05</v>
      </c>
      <c r="I60" s="2">
        <v>0.5</v>
      </c>
      <c r="J60" s="2">
        <v>7</v>
      </c>
      <c r="K60" s="2">
        <v>17</v>
      </c>
      <c r="L60" s="2">
        <v>75</v>
      </c>
      <c r="M60" s="2">
        <v>8</v>
      </c>
      <c r="N60" s="2">
        <v>14</v>
      </c>
      <c r="O60" s="2">
        <v>24</v>
      </c>
      <c r="P60" s="2">
        <v>29</v>
      </c>
      <c r="Q60" s="2"/>
      <c r="R60" s="2">
        <v>914</v>
      </c>
      <c r="S60" s="2">
        <v>56274.3</v>
      </c>
      <c r="T60" s="2">
        <v>0.39900000000000002</v>
      </c>
      <c r="U60" s="2">
        <v>5.7000000000000002E-2</v>
      </c>
      <c r="V60" s="2">
        <v>5.7000000000000002E-2</v>
      </c>
      <c r="W60" s="2">
        <v>5.7000000000000002E-2</v>
      </c>
      <c r="X60" s="2">
        <v>5.7000000000000002E-2</v>
      </c>
      <c r="Y60" s="2">
        <v>1.1970000000000001</v>
      </c>
      <c r="Z60" s="2">
        <v>3.7050000000000001</v>
      </c>
      <c r="AA60" s="2">
        <v>18.809999999999999</v>
      </c>
      <c r="AB60" s="2">
        <v>33.06</v>
      </c>
      <c r="AC60" s="2">
        <v>43</v>
      </c>
      <c r="AI60" s="2">
        <v>914</v>
      </c>
      <c r="AJ60" s="2">
        <v>56274.3</v>
      </c>
      <c r="AK60" s="2">
        <v>0.46650000000000003</v>
      </c>
      <c r="AL60" s="2">
        <v>9.3299999999999994E-2</v>
      </c>
      <c r="AM60" s="2">
        <v>9.3299999999999994E-2</v>
      </c>
      <c r="AN60" s="2">
        <v>9.3299999999999994E-2</v>
      </c>
      <c r="AO60" s="2">
        <v>0.65310000000000001</v>
      </c>
      <c r="AP60" s="2">
        <v>11.196</v>
      </c>
      <c r="AQ60" s="2">
        <v>29.856000000000002</v>
      </c>
      <c r="AR60" s="2">
        <v>42.917999999999999</v>
      </c>
      <c r="AS60" s="2">
        <v>8.2103999999999999</v>
      </c>
      <c r="AT60" s="2">
        <v>6.7</v>
      </c>
      <c r="AU60" s="2">
        <v>1.6</v>
      </c>
      <c r="AV60" s="2">
        <v>2.4</v>
      </c>
      <c r="AW60" s="2">
        <v>1.3</v>
      </c>
      <c r="AX60" s="2">
        <v>1.4</v>
      </c>
      <c r="AY60" s="2"/>
      <c r="AZ60" s="2">
        <v>914</v>
      </c>
      <c r="BA60" s="2">
        <v>56274.3</v>
      </c>
      <c r="BB60" s="2">
        <f t="shared" si="34"/>
        <v>0.33016666666666666</v>
      </c>
      <c r="BC60" s="2">
        <f t="shared" si="35"/>
        <v>5.8433333333333337E-2</v>
      </c>
      <c r="BD60" s="2">
        <f t="shared" si="36"/>
        <v>5.8433333333333337E-2</v>
      </c>
      <c r="BE60" s="2">
        <f t="shared" si="37"/>
        <v>5.8433333333333337E-2</v>
      </c>
      <c r="BF60" s="2">
        <f t="shared" si="38"/>
        <v>0.24503333333333333</v>
      </c>
      <c r="BG60" s="2">
        <f t="shared" si="39"/>
        <v>4.1476666666666668</v>
      </c>
      <c r="BH60" s="2">
        <f t="shared" si="40"/>
        <v>11.353666666666667</v>
      </c>
      <c r="BI60" s="2">
        <f t="shared" si="41"/>
        <v>22.909333333333333</v>
      </c>
      <c r="BJ60" s="2">
        <f t="shared" si="42"/>
        <v>19.423466666666666</v>
      </c>
      <c r="BK60" s="2">
        <f t="shared" si="43"/>
        <v>4.8</v>
      </c>
      <c r="BL60" s="2">
        <f t="shared" si="44"/>
        <v>8.1999999999999993</v>
      </c>
      <c r="BM60" s="2">
        <f t="shared" si="45"/>
        <v>12.65</v>
      </c>
      <c r="BN60" s="2">
        <f t="shared" si="46"/>
        <v>15.2</v>
      </c>
      <c r="BO60" s="2">
        <f t="shared" si="7"/>
        <v>40.849999999999994</v>
      </c>
      <c r="BP60" s="7">
        <f t="shared" si="8"/>
        <v>-0.56536666666666235</v>
      </c>
      <c r="BQ60" s="7">
        <f t="shared" si="9"/>
        <v>-6.6432313341492771E-2</v>
      </c>
      <c r="BR60" s="7">
        <f t="shared" si="23"/>
        <v>-0.1134885352917168</v>
      </c>
      <c r="BS60" s="7">
        <f t="shared" si="24"/>
        <v>-0.17507682578539241</v>
      </c>
      <c r="BT60" s="7">
        <f t="shared" si="25"/>
        <v>-0.21036899224806044</v>
      </c>
      <c r="BU60" s="8"/>
      <c r="BV60" s="8">
        <f t="shared" si="10"/>
        <v>4.8664323133414928</v>
      </c>
      <c r="BW60" s="8">
        <f t="shared" si="26"/>
        <v>8.3134885352917163</v>
      </c>
      <c r="BX60" s="8">
        <f t="shared" si="27"/>
        <v>12.825076825785393</v>
      </c>
      <c r="BY60" s="8">
        <f t="shared" si="28"/>
        <v>15.41036899224806</v>
      </c>
    </row>
    <row r="61" spans="1:77" x14ac:dyDescent="0.15">
      <c r="A61" s="2">
        <v>915</v>
      </c>
      <c r="B61" s="2">
        <v>57225.9</v>
      </c>
      <c r="C61" s="2">
        <v>0.28799999999999998</v>
      </c>
      <c r="D61" s="2">
        <v>4.8000000000000001E-2</v>
      </c>
      <c r="E61" s="2">
        <v>4.8000000000000001E-2</v>
      </c>
      <c r="F61" s="2">
        <v>4.8000000000000001E-2</v>
      </c>
      <c r="G61" s="2">
        <v>4.8000000000000001E-2</v>
      </c>
      <c r="H61" s="2">
        <v>4.8000000000000001E-2</v>
      </c>
      <c r="I61" s="2">
        <v>0.52800000000000002</v>
      </c>
      <c r="J61" s="2">
        <v>10.56</v>
      </c>
      <c r="K61" s="2">
        <v>36</v>
      </c>
      <c r="L61" s="2">
        <v>52</v>
      </c>
      <c r="M61" s="2">
        <v>0</v>
      </c>
      <c r="N61" s="2">
        <v>20</v>
      </c>
      <c r="O61" s="2">
        <v>18</v>
      </c>
      <c r="P61" s="2">
        <v>14</v>
      </c>
      <c r="Q61" s="2"/>
      <c r="R61" s="2">
        <v>915</v>
      </c>
      <c r="S61" s="2">
        <v>57225.9</v>
      </c>
      <c r="T61" s="2">
        <v>0.496</v>
      </c>
      <c r="U61" s="2">
        <v>6.2E-2</v>
      </c>
      <c r="V61" s="2">
        <v>6.2E-2</v>
      </c>
      <c r="W61" s="2">
        <v>6.2E-2</v>
      </c>
      <c r="X61" s="2">
        <v>0.124</v>
      </c>
      <c r="Y61" s="2">
        <v>1.1779999999999999</v>
      </c>
      <c r="Z61" s="2">
        <v>3.472</v>
      </c>
      <c r="AA61" s="2">
        <v>26.04</v>
      </c>
      <c r="AB61" s="2">
        <v>31</v>
      </c>
      <c r="AC61" s="2">
        <v>38</v>
      </c>
      <c r="AI61" s="2">
        <v>915</v>
      </c>
      <c r="AJ61" s="2">
        <v>57225.9</v>
      </c>
      <c r="AK61" s="2">
        <v>0.87</v>
      </c>
      <c r="AL61" s="2">
        <v>8.6999999999999994E-2</v>
      </c>
      <c r="AM61" s="2">
        <v>8.6999999999999994E-2</v>
      </c>
      <c r="AN61" s="2">
        <v>8.6999999999999994E-2</v>
      </c>
      <c r="AO61" s="2">
        <v>0.34799999999999998</v>
      </c>
      <c r="AP61" s="2">
        <v>4.0019999999999998</v>
      </c>
      <c r="AQ61" s="2">
        <v>13.05</v>
      </c>
      <c r="AR61" s="2">
        <v>46.11</v>
      </c>
      <c r="AS61" s="2">
        <v>22.62</v>
      </c>
      <c r="AT61" s="2">
        <v>13</v>
      </c>
      <c r="AU61" s="2">
        <v>0</v>
      </c>
      <c r="AV61" s="2">
        <v>3.8</v>
      </c>
      <c r="AW61" s="2">
        <v>3.2</v>
      </c>
      <c r="AX61" s="2">
        <v>6</v>
      </c>
      <c r="AY61" s="2"/>
      <c r="AZ61" s="2">
        <v>915</v>
      </c>
      <c r="BA61" s="2">
        <v>57225.9</v>
      </c>
      <c r="BB61" s="2">
        <f t="shared" si="34"/>
        <v>0.55133333333333334</v>
      </c>
      <c r="BC61" s="2">
        <f t="shared" si="35"/>
        <v>6.5666666666666665E-2</v>
      </c>
      <c r="BD61" s="2">
        <f t="shared" si="36"/>
        <v>6.5666666666666665E-2</v>
      </c>
      <c r="BE61" s="2">
        <f t="shared" si="37"/>
        <v>6.5666666666666665E-2</v>
      </c>
      <c r="BF61" s="2">
        <f t="shared" si="38"/>
        <v>0.17333333333333334</v>
      </c>
      <c r="BG61" s="2">
        <f t="shared" si="39"/>
        <v>1.7426666666666666</v>
      </c>
      <c r="BH61" s="2">
        <f t="shared" si="40"/>
        <v>5.6833333333333336</v>
      </c>
      <c r="BI61" s="2">
        <f t="shared" si="41"/>
        <v>27.570000000000004</v>
      </c>
      <c r="BJ61" s="2">
        <f t="shared" si="42"/>
        <v>29.873333333333335</v>
      </c>
      <c r="BK61" s="2">
        <f t="shared" si="43"/>
        <v>0</v>
      </c>
      <c r="BL61" s="2">
        <f t="shared" si="44"/>
        <v>11.9</v>
      </c>
      <c r="BM61" s="2">
        <f t="shared" si="45"/>
        <v>10.6</v>
      </c>
      <c r="BN61" s="2">
        <f t="shared" si="46"/>
        <v>10</v>
      </c>
      <c r="BO61" s="2">
        <f t="shared" si="7"/>
        <v>32.5</v>
      </c>
      <c r="BP61" s="7">
        <f t="shared" si="8"/>
        <v>-1.7090000000000032</v>
      </c>
      <c r="BQ61" s="7">
        <f t="shared" si="9"/>
        <v>0</v>
      </c>
      <c r="BR61" s="7">
        <f t="shared" si="23"/>
        <v>-0.62575692307692421</v>
      </c>
      <c r="BS61" s="7">
        <f t="shared" si="24"/>
        <v>-0.55739692307692412</v>
      </c>
      <c r="BT61" s="7">
        <f t="shared" si="25"/>
        <v>-0.52584615384615485</v>
      </c>
      <c r="BU61" s="8"/>
      <c r="BV61" s="8">
        <f t="shared" si="10"/>
        <v>0</v>
      </c>
      <c r="BW61" s="8">
        <f t="shared" si="26"/>
        <v>12.525756923076925</v>
      </c>
      <c r="BX61" s="8">
        <f t="shared" si="27"/>
        <v>11.157396923076924</v>
      </c>
      <c r="BY61" s="8">
        <f t="shared" si="28"/>
        <v>10.525846153846155</v>
      </c>
    </row>
    <row r="62" spans="1:77" x14ac:dyDescent="0.15">
      <c r="A62" s="2">
        <v>916</v>
      </c>
      <c r="B62" s="2">
        <v>58212.7</v>
      </c>
      <c r="C62" s="2">
        <v>0.18</v>
      </c>
      <c r="D62" s="2">
        <v>3.5999999999999997E-2</v>
      </c>
      <c r="E62" s="2">
        <v>3.5999999999999997E-2</v>
      </c>
      <c r="F62" s="2">
        <v>3.5999999999999997E-2</v>
      </c>
      <c r="G62" s="2">
        <v>3.5999999999999997E-2</v>
      </c>
      <c r="H62" s="2">
        <v>3.5999999999999997E-2</v>
      </c>
      <c r="I62" s="2">
        <v>0.14399999999999999</v>
      </c>
      <c r="J62" s="2">
        <v>6.12</v>
      </c>
      <c r="K62" s="2">
        <v>29.16</v>
      </c>
      <c r="L62" s="2">
        <v>64</v>
      </c>
      <c r="M62" s="2">
        <v>4</v>
      </c>
      <c r="N62" s="2">
        <v>20</v>
      </c>
      <c r="O62" s="2">
        <v>20</v>
      </c>
      <c r="P62" s="2">
        <v>20</v>
      </c>
      <c r="Q62" s="2"/>
      <c r="R62" s="2">
        <v>916</v>
      </c>
      <c r="S62" s="2">
        <v>58212.7</v>
      </c>
      <c r="T62" s="2">
        <v>0.47099999999999997</v>
      </c>
      <c r="U62" s="2">
        <v>9.4200000000000006E-2</v>
      </c>
      <c r="V62" s="2">
        <v>9.4200000000000006E-2</v>
      </c>
      <c r="W62" s="2">
        <v>9.4200000000000006E-2</v>
      </c>
      <c r="X62" s="2">
        <v>9.4200000000000006E-2</v>
      </c>
      <c r="Y62" s="2">
        <v>0.28260000000000002</v>
      </c>
      <c r="Z62" s="2">
        <v>6.6882000000000001</v>
      </c>
      <c r="AA62" s="2">
        <v>56.52</v>
      </c>
      <c r="AB62" s="2">
        <v>31.085999999999999</v>
      </c>
      <c r="AC62" s="2">
        <v>5.8</v>
      </c>
      <c r="AI62" s="2">
        <v>916</v>
      </c>
      <c r="AJ62" s="2">
        <v>58212.7</v>
      </c>
      <c r="AK62" s="2">
        <v>0.89</v>
      </c>
      <c r="AL62" s="2">
        <v>0.17799999999999999</v>
      </c>
      <c r="AM62" s="2">
        <v>0.26700000000000002</v>
      </c>
      <c r="AN62" s="2">
        <v>0.26700000000000002</v>
      </c>
      <c r="AO62" s="2">
        <v>0.71199999999999997</v>
      </c>
      <c r="AP62" s="2">
        <v>6.5860000000000003</v>
      </c>
      <c r="AQ62" s="2">
        <v>28.48</v>
      </c>
      <c r="AR62" s="2">
        <v>44.5</v>
      </c>
      <c r="AS62" s="2">
        <v>8.3659999999999997</v>
      </c>
      <c r="AT62" s="2">
        <v>11</v>
      </c>
      <c r="AU62" s="2">
        <v>2.2000000000000002</v>
      </c>
      <c r="AV62" s="2">
        <v>2.2000000000000002</v>
      </c>
      <c r="AW62" s="2">
        <v>2.4</v>
      </c>
      <c r="AX62" s="2">
        <v>4.2</v>
      </c>
      <c r="AY62" s="2"/>
      <c r="AZ62" s="2">
        <v>916</v>
      </c>
      <c r="BA62" s="2">
        <v>58212.7</v>
      </c>
      <c r="BB62" s="2">
        <f t="shared" si="34"/>
        <v>0.5136666666666666</v>
      </c>
      <c r="BC62" s="2">
        <f t="shared" si="35"/>
        <v>0.10273333333333334</v>
      </c>
      <c r="BD62" s="2">
        <f t="shared" si="36"/>
        <v>0.13239999999999999</v>
      </c>
      <c r="BE62" s="2">
        <f t="shared" si="37"/>
        <v>0.13239999999999999</v>
      </c>
      <c r="BF62" s="2">
        <f t="shared" si="38"/>
        <v>0.28073333333333333</v>
      </c>
      <c r="BG62" s="2">
        <f t="shared" si="39"/>
        <v>2.3015333333333334</v>
      </c>
      <c r="BH62" s="2">
        <f t="shared" si="40"/>
        <v>11.770733333333334</v>
      </c>
      <c r="BI62" s="2">
        <f t="shared" si="41"/>
        <v>35.713333333333331</v>
      </c>
      <c r="BJ62" s="2">
        <f t="shared" si="42"/>
        <v>22.870666666666665</v>
      </c>
      <c r="BK62" s="2">
        <f t="shared" si="43"/>
        <v>3.1</v>
      </c>
      <c r="BL62" s="2">
        <f t="shared" si="44"/>
        <v>11.1</v>
      </c>
      <c r="BM62" s="2">
        <f t="shared" si="45"/>
        <v>11.2</v>
      </c>
      <c r="BN62" s="2">
        <f t="shared" si="46"/>
        <v>12.1</v>
      </c>
      <c r="BO62" s="2">
        <f t="shared" si="7"/>
        <v>37.5</v>
      </c>
      <c r="BP62" s="7">
        <f t="shared" si="8"/>
        <v>11.318199999999976</v>
      </c>
      <c r="BQ62" s="7">
        <f t="shared" si="9"/>
        <v>0.93563786666666471</v>
      </c>
      <c r="BR62" s="7">
        <f t="shared" si="23"/>
        <v>3.3501871999999926</v>
      </c>
      <c r="BS62" s="7">
        <f t="shared" si="24"/>
        <v>3.3803690666666593</v>
      </c>
      <c r="BT62" s="7">
        <f t="shared" si="25"/>
        <v>3.6520058666666588</v>
      </c>
      <c r="BU62" s="8"/>
      <c r="BV62" s="8">
        <f t="shared" si="10"/>
        <v>2.1643621333333352</v>
      </c>
      <c r="BW62" s="8">
        <f t="shared" si="26"/>
        <v>7.7498128000000071</v>
      </c>
      <c r="BX62" s="8">
        <f t="shared" si="27"/>
        <v>7.8196309333333396</v>
      </c>
      <c r="BY62" s="8">
        <f t="shared" si="28"/>
        <v>8.4479941333333404</v>
      </c>
    </row>
    <row r="63" spans="1:77" x14ac:dyDescent="0.15">
      <c r="A63" s="2">
        <v>917</v>
      </c>
      <c r="B63" s="2">
        <v>59188.4</v>
      </c>
      <c r="C63" s="2">
        <v>0.161</v>
      </c>
      <c r="D63" s="2">
        <v>2.3E-2</v>
      </c>
      <c r="E63" s="2">
        <v>4.5999999999999999E-2</v>
      </c>
      <c r="F63" s="2">
        <v>2.3E-2</v>
      </c>
      <c r="G63" s="2">
        <v>4.5999999999999999E-2</v>
      </c>
      <c r="H63" s="2">
        <v>6.9000000000000006E-2</v>
      </c>
      <c r="I63" s="2">
        <v>0.48299999999999998</v>
      </c>
      <c r="J63" s="2">
        <v>5.75</v>
      </c>
      <c r="K63" s="2">
        <v>16.559999999999999</v>
      </c>
      <c r="L63" s="2">
        <v>77</v>
      </c>
      <c r="M63" s="2">
        <v>22</v>
      </c>
      <c r="N63" s="2">
        <v>13</v>
      </c>
      <c r="O63" s="2">
        <v>18</v>
      </c>
      <c r="P63" s="2">
        <v>24</v>
      </c>
      <c r="Q63" s="2"/>
      <c r="R63" s="2">
        <v>917</v>
      </c>
      <c r="S63" s="2">
        <v>59188.4</v>
      </c>
      <c r="T63" s="2">
        <v>0.59199999999999997</v>
      </c>
      <c r="U63" s="2">
        <v>0.14799999999999999</v>
      </c>
      <c r="V63" s="2">
        <v>7.3999999999999996E-2</v>
      </c>
      <c r="W63" s="2">
        <v>7.3999999999999996E-2</v>
      </c>
      <c r="X63" s="2">
        <v>7.3999999999999996E-2</v>
      </c>
      <c r="Y63" s="2">
        <v>7.3999999999999996E-2</v>
      </c>
      <c r="Z63" s="2">
        <v>0.29599999999999999</v>
      </c>
      <c r="AA63" s="2">
        <v>17.02</v>
      </c>
      <c r="AB63" s="2">
        <v>56.24</v>
      </c>
      <c r="AC63" s="2">
        <v>26</v>
      </c>
      <c r="AI63" s="2">
        <v>917</v>
      </c>
      <c r="AJ63" s="2">
        <v>59188.4</v>
      </c>
      <c r="AK63" s="2">
        <v>1.0680000000000001</v>
      </c>
      <c r="AL63" s="2">
        <v>0.35599999999999998</v>
      </c>
      <c r="AM63" s="2">
        <v>0.44500000000000001</v>
      </c>
      <c r="AN63" s="2">
        <v>0.35599999999999998</v>
      </c>
      <c r="AO63" s="2">
        <v>1.246</v>
      </c>
      <c r="AP63" s="2">
        <v>6.7640000000000002</v>
      </c>
      <c r="AQ63" s="2">
        <v>20.47</v>
      </c>
      <c r="AR63" s="2">
        <v>45.39</v>
      </c>
      <c r="AS63" s="2">
        <v>16.02</v>
      </c>
      <c r="AT63" s="2">
        <v>11</v>
      </c>
      <c r="AU63" s="2">
        <v>1.1000000000000001</v>
      </c>
      <c r="AV63" s="2">
        <v>3.7</v>
      </c>
      <c r="AW63" s="2">
        <v>2.2999999999999998</v>
      </c>
      <c r="AX63" s="2">
        <v>3.9</v>
      </c>
      <c r="AY63" s="2"/>
      <c r="AZ63" s="2">
        <v>917</v>
      </c>
      <c r="BA63" s="2">
        <v>59188.4</v>
      </c>
      <c r="BB63" s="2">
        <f t="shared" si="34"/>
        <v>0.6070000000000001</v>
      </c>
      <c r="BC63" s="2">
        <f t="shared" si="35"/>
        <v>0.17566666666666664</v>
      </c>
      <c r="BD63" s="2">
        <f t="shared" si="36"/>
        <v>0.18833333333333332</v>
      </c>
      <c r="BE63" s="2">
        <f t="shared" si="37"/>
        <v>0.151</v>
      </c>
      <c r="BF63" s="2">
        <f t="shared" si="38"/>
        <v>0.45533333333333337</v>
      </c>
      <c r="BG63" s="2">
        <f t="shared" si="39"/>
        <v>2.3023333333333333</v>
      </c>
      <c r="BH63" s="2">
        <f t="shared" si="40"/>
        <v>7.0829999999999993</v>
      </c>
      <c r="BI63" s="2">
        <f t="shared" si="41"/>
        <v>22.72</v>
      </c>
      <c r="BJ63" s="2">
        <f t="shared" si="42"/>
        <v>29.606666666666666</v>
      </c>
      <c r="BK63" s="2">
        <f t="shared" si="43"/>
        <v>11.55</v>
      </c>
      <c r="BL63" s="2">
        <f t="shared" si="44"/>
        <v>8.35</v>
      </c>
      <c r="BM63" s="2">
        <f t="shared" si="45"/>
        <v>10.15</v>
      </c>
      <c r="BN63" s="2">
        <f t="shared" si="46"/>
        <v>13.95</v>
      </c>
      <c r="BO63" s="2">
        <f t="shared" si="7"/>
        <v>44</v>
      </c>
      <c r="BP63" s="7">
        <f t="shared" si="8"/>
        <v>7.2893333333333317</v>
      </c>
      <c r="BQ63" s="7">
        <f t="shared" si="9"/>
        <v>1.9134499999999997</v>
      </c>
      <c r="BR63" s="7">
        <f t="shared" si="23"/>
        <v>1.3833166666666663</v>
      </c>
      <c r="BS63" s="7">
        <f t="shared" si="24"/>
        <v>1.6815166666666663</v>
      </c>
      <c r="BT63" s="7">
        <f t="shared" si="25"/>
        <v>2.3110499999999994</v>
      </c>
      <c r="BU63" s="8"/>
      <c r="BV63" s="8">
        <f t="shared" si="10"/>
        <v>9.6365500000000015</v>
      </c>
      <c r="BW63" s="8">
        <f t="shared" si="26"/>
        <v>6.9666833333333331</v>
      </c>
      <c r="BX63" s="8">
        <f t="shared" si="27"/>
        <v>8.4684833333333334</v>
      </c>
      <c r="BY63" s="8">
        <f t="shared" si="28"/>
        <v>11.638949999999999</v>
      </c>
    </row>
    <row r="64" spans="1:77" x14ac:dyDescent="0.15">
      <c r="A64" s="2">
        <v>918</v>
      </c>
      <c r="B64" s="2">
        <v>60189.599999999999</v>
      </c>
      <c r="C64" s="2">
        <v>0.159</v>
      </c>
      <c r="D64" s="2">
        <v>5.2999999999999999E-2</v>
      </c>
      <c r="E64" s="2">
        <v>5.2999999999999999E-2</v>
      </c>
      <c r="F64" s="2">
        <v>5.2999999999999999E-2</v>
      </c>
      <c r="G64" s="2">
        <v>5.2999999999999999E-2</v>
      </c>
      <c r="H64" s="2">
        <v>5.2999999999999999E-2</v>
      </c>
      <c r="I64" s="2">
        <v>0.21199999999999999</v>
      </c>
      <c r="J64" s="2">
        <v>12.19</v>
      </c>
      <c r="K64" s="2">
        <v>40.28</v>
      </c>
      <c r="L64" s="2">
        <v>47</v>
      </c>
      <c r="M64" s="2">
        <v>0</v>
      </c>
      <c r="N64" s="2">
        <v>20</v>
      </c>
      <c r="O64" s="2">
        <v>16</v>
      </c>
      <c r="P64" s="2">
        <v>11</v>
      </c>
      <c r="Q64" s="2"/>
      <c r="R64" s="2">
        <v>918</v>
      </c>
      <c r="S64" s="2">
        <v>60189.599999999999</v>
      </c>
      <c r="T64" s="2">
        <v>0.40500000000000003</v>
      </c>
      <c r="U64" s="2">
        <v>8.1000000000000003E-2</v>
      </c>
      <c r="V64" s="2">
        <v>8.1000000000000003E-2</v>
      </c>
      <c r="W64" s="2">
        <v>8.1000000000000003E-2</v>
      </c>
      <c r="X64" s="2">
        <v>8.1000000000000003E-2</v>
      </c>
      <c r="Y64" s="2">
        <v>8.1000000000000003E-2</v>
      </c>
      <c r="Z64" s="2">
        <v>1.0529999999999999</v>
      </c>
      <c r="AA64" s="2">
        <v>35.64</v>
      </c>
      <c r="AB64" s="2">
        <v>43.74</v>
      </c>
      <c r="AC64" s="2">
        <v>19</v>
      </c>
      <c r="AI64" s="2">
        <v>918</v>
      </c>
      <c r="AJ64" s="2">
        <v>60189.599999999999</v>
      </c>
      <c r="AK64" s="2">
        <v>0.54600000000000004</v>
      </c>
      <c r="AL64" s="2">
        <v>7.8E-2</v>
      </c>
      <c r="AM64" s="2">
        <v>0.23400000000000001</v>
      </c>
      <c r="AN64" s="2">
        <v>7.8E-2</v>
      </c>
      <c r="AO64" s="2">
        <v>0.39</v>
      </c>
      <c r="AP64" s="2">
        <v>4.6020000000000003</v>
      </c>
      <c r="AQ64" s="2">
        <v>19.5</v>
      </c>
      <c r="AR64" s="2">
        <v>39</v>
      </c>
      <c r="AS64" s="2">
        <v>14.82</v>
      </c>
      <c r="AT64" s="2">
        <v>22</v>
      </c>
      <c r="AU64" s="2">
        <v>10</v>
      </c>
      <c r="AV64" s="2">
        <v>4.2</v>
      </c>
      <c r="AW64" s="2">
        <v>3.5</v>
      </c>
      <c r="AX64" s="2">
        <v>4.3</v>
      </c>
      <c r="AY64" s="2"/>
      <c r="AZ64" s="2">
        <v>918</v>
      </c>
      <c r="BA64" s="2">
        <v>60189.599999999999</v>
      </c>
      <c r="BB64" s="2">
        <f t="shared" ref="BB64:BB98" si="47">(+C64+T64+AK64)/3</f>
        <v>0.37000000000000005</v>
      </c>
      <c r="BC64" s="2">
        <f t="shared" ref="BC64:BC98" si="48">(+D64+U64+AL64)/3</f>
        <v>7.0666666666666669E-2</v>
      </c>
      <c r="BD64" s="2">
        <f t="shared" ref="BD64:BD98" si="49">(+E64+V64+AM64)/3</f>
        <v>0.12266666666666666</v>
      </c>
      <c r="BE64" s="2">
        <f t="shared" ref="BE64:BE98" si="50">(+F64+W64+AN64)/3</f>
        <v>7.0666666666666669E-2</v>
      </c>
      <c r="BF64" s="2">
        <f t="shared" ref="BF64:BF98" si="51">(+G64+X64+AO64)/3</f>
        <v>0.17466666666666666</v>
      </c>
      <c r="BG64" s="2">
        <f t="shared" ref="BG64:BG98" si="52">(+H64+Y64+AP64)/3</f>
        <v>1.5786666666666669</v>
      </c>
      <c r="BH64" s="2">
        <f t="shared" ref="BH64:BH98" si="53">(+I64+Z64+AQ64)/3</f>
        <v>6.9216666666666669</v>
      </c>
      <c r="BI64" s="2">
        <f t="shared" ref="BI64:BI98" si="54">(+J64+AA64+AR64)/3</f>
        <v>28.943333333333332</v>
      </c>
      <c r="BJ64" s="2">
        <f t="shared" ref="BJ64:BJ98" si="55">(+K64+AB64+AS64)/3</f>
        <v>32.946666666666665</v>
      </c>
      <c r="BK64" s="2">
        <f t="shared" si="43"/>
        <v>5</v>
      </c>
      <c r="BL64" s="2">
        <f t="shared" si="44"/>
        <v>12.1</v>
      </c>
      <c r="BM64" s="2">
        <f t="shared" si="45"/>
        <v>9.75</v>
      </c>
      <c r="BN64" s="2">
        <f t="shared" si="46"/>
        <v>7.65</v>
      </c>
      <c r="BO64" s="2">
        <f t="shared" si="7"/>
        <v>34.5</v>
      </c>
      <c r="BP64" s="7">
        <f t="shared" si="8"/>
        <v>5.6989999999999981</v>
      </c>
      <c r="BQ64" s="7">
        <f t="shared" si="9"/>
        <v>0.82594202898550695</v>
      </c>
      <c r="BR64" s="7">
        <f t="shared" si="23"/>
        <v>1.9987797101449267</v>
      </c>
      <c r="BS64" s="7">
        <f t="shared" si="24"/>
        <v>1.6105869565217386</v>
      </c>
      <c r="BT64" s="7">
        <f t="shared" si="25"/>
        <v>1.2636913043478257</v>
      </c>
      <c r="BU64" s="8"/>
      <c r="BV64" s="8">
        <f t="shared" si="10"/>
        <v>4.1740579710144932</v>
      </c>
      <c r="BW64" s="8">
        <f t="shared" si="26"/>
        <v>10.101220289855073</v>
      </c>
      <c r="BX64" s="8">
        <f t="shared" si="27"/>
        <v>8.1394130434782621</v>
      </c>
      <c r="BY64" s="8">
        <f t="shared" si="28"/>
        <v>6.3863086956521746</v>
      </c>
    </row>
    <row r="65" spans="1:77" x14ac:dyDescent="0.15">
      <c r="A65" s="2">
        <v>919</v>
      </c>
      <c r="B65" s="2">
        <v>61170.8</v>
      </c>
      <c r="C65" s="2">
        <v>0.126</v>
      </c>
      <c r="D65" s="2">
        <v>4.2000000000000003E-2</v>
      </c>
      <c r="E65" s="2">
        <v>4.2000000000000003E-2</v>
      </c>
      <c r="F65" s="2">
        <v>4.2000000000000003E-2</v>
      </c>
      <c r="G65" s="2">
        <v>4.2000000000000003E-2</v>
      </c>
      <c r="H65" s="2">
        <v>4.2000000000000003E-2</v>
      </c>
      <c r="I65" s="2">
        <v>0.378</v>
      </c>
      <c r="J65" s="2">
        <v>7.56</v>
      </c>
      <c r="K65" s="2">
        <v>33.6</v>
      </c>
      <c r="L65" s="2">
        <v>58</v>
      </c>
      <c r="M65" s="2">
        <v>7</v>
      </c>
      <c r="N65" s="2">
        <v>18</v>
      </c>
      <c r="O65" s="2">
        <v>20</v>
      </c>
      <c r="P65" s="2">
        <v>13</v>
      </c>
      <c r="Q65" s="2"/>
      <c r="R65" s="2">
        <v>919</v>
      </c>
      <c r="S65" s="2">
        <v>61170.8</v>
      </c>
      <c r="T65" s="2">
        <v>0.26400000000000001</v>
      </c>
      <c r="U65" s="2">
        <v>4.3999999999999997E-2</v>
      </c>
      <c r="V65" s="2">
        <v>4.3999999999999997E-2</v>
      </c>
      <c r="W65" s="2">
        <v>8.7999999999999995E-2</v>
      </c>
      <c r="X65" s="2">
        <v>0.308</v>
      </c>
      <c r="Y65" s="2">
        <v>1.8480000000000001</v>
      </c>
      <c r="Z65" s="2">
        <v>8.8000000000000007</v>
      </c>
      <c r="AA65" s="2">
        <v>21.12</v>
      </c>
      <c r="AB65" s="2">
        <v>12.76</v>
      </c>
      <c r="AC65" s="2">
        <v>56</v>
      </c>
      <c r="AI65" s="2">
        <v>919</v>
      </c>
      <c r="AJ65" s="2">
        <v>61170.8</v>
      </c>
      <c r="AK65" s="2">
        <v>1.0626</v>
      </c>
      <c r="AL65" s="2">
        <v>0.38640000000000002</v>
      </c>
      <c r="AM65" s="2">
        <v>0.2898</v>
      </c>
      <c r="AN65" s="2">
        <v>0.19320000000000001</v>
      </c>
      <c r="AO65" s="2">
        <v>2.9946000000000002</v>
      </c>
      <c r="AP65" s="2">
        <v>17.388000000000002</v>
      </c>
      <c r="AQ65" s="2">
        <v>41.537999999999997</v>
      </c>
      <c r="AR65" s="2">
        <v>31.878</v>
      </c>
      <c r="AS65" s="2">
        <v>2.2218</v>
      </c>
      <c r="AT65" s="2">
        <v>3.4</v>
      </c>
      <c r="AU65" s="2">
        <v>2.6</v>
      </c>
      <c r="AV65" s="2">
        <v>0.2</v>
      </c>
      <c r="AW65" s="2">
        <v>0.2</v>
      </c>
      <c r="AX65" s="2">
        <v>0.4</v>
      </c>
      <c r="AY65" s="2"/>
      <c r="AZ65" s="2">
        <v>919</v>
      </c>
      <c r="BA65" s="2">
        <v>61170.8</v>
      </c>
      <c r="BB65" s="2">
        <f t="shared" si="47"/>
        <v>0.48419999999999996</v>
      </c>
      <c r="BC65" s="2">
        <f t="shared" si="48"/>
        <v>0.15746666666666667</v>
      </c>
      <c r="BD65" s="2">
        <f t="shared" si="49"/>
        <v>0.12526666666666667</v>
      </c>
      <c r="BE65" s="2">
        <f t="shared" si="50"/>
        <v>0.10773333333333335</v>
      </c>
      <c r="BF65" s="2">
        <f t="shared" si="51"/>
        <v>1.1148666666666667</v>
      </c>
      <c r="BG65" s="2">
        <f t="shared" si="52"/>
        <v>6.426000000000001</v>
      </c>
      <c r="BH65" s="2">
        <f t="shared" si="53"/>
        <v>16.905333333333331</v>
      </c>
      <c r="BI65" s="2">
        <f t="shared" si="54"/>
        <v>20.186</v>
      </c>
      <c r="BJ65" s="2">
        <f t="shared" si="55"/>
        <v>16.193933333333334</v>
      </c>
      <c r="BK65" s="2">
        <f t="shared" si="43"/>
        <v>4.8</v>
      </c>
      <c r="BL65" s="2">
        <f t="shared" si="44"/>
        <v>9.1</v>
      </c>
      <c r="BM65" s="2">
        <f t="shared" si="45"/>
        <v>10.1</v>
      </c>
      <c r="BN65" s="2">
        <f t="shared" si="46"/>
        <v>6.7</v>
      </c>
      <c r="BO65" s="2">
        <f t="shared" si="7"/>
        <v>30.7</v>
      </c>
      <c r="BP65" s="7">
        <f t="shared" si="8"/>
        <v>-7.5992000000000104</v>
      </c>
      <c r="BQ65" s="7">
        <f t="shared" si="9"/>
        <v>-1.188148534201956</v>
      </c>
      <c r="BR65" s="7">
        <f t="shared" si="23"/>
        <v>-2.2525315960912082</v>
      </c>
      <c r="BS65" s="7">
        <f t="shared" si="24"/>
        <v>-2.5000625407166157</v>
      </c>
      <c r="BT65" s="7">
        <f t="shared" si="25"/>
        <v>-1.6584573289902305</v>
      </c>
      <c r="BU65" s="8"/>
      <c r="BV65" s="8">
        <f t="shared" si="10"/>
        <v>5.9881485342019563</v>
      </c>
      <c r="BW65" s="8">
        <f t="shared" si="26"/>
        <v>11.352531596091207</v>
      </c>
      <c r="BX65" s="8">
        <f t="shared" si="27"/>
        <v>12.600062540716616</v>
      </c>
      <c r="BY65" s="8">
        <f t="shared" si="28"/>
        <v>8.3584573289902302</v>
      </c>
    </row>
    <row r="66" spans="1:77" x14ac:dyDescent="0.15">
      <c r="A66" s="2">
        <v>920</v>
      </c>
      <c r="B66" s="2">
        <v>62161.3</v>
      </c>
      <c r="C66" s="2">
        <v>8.3000000000000004E-2</v>
      </c>
      <c r="D66" s="2">
        <v>8.3000000000000004E-2</v>
      </c>
      <c r="E66" s="2">
        <v>8.3000000000000004E-2</v>
      </c>
      <c r="F66" s="2">
        <v>8.3000000000000004E-2</v>
      </c>
      <c r="G66" s="2">
        <v>8.3000000000000004E-2</v>
      </c>
      <c r="H66" s="2">
        <v>0.33200000000000002</v>
      </c>
      <c r="I66" s="2">
        <v>10.79</v>
      </c>
      <c r="J66" s="2">
        <v>58.1</v>
      </c>
      <c r="K66" s="2">
        <v>12.45</v>
      </c>
      <c r="L66" s="2">
        <v>17</v>
      </c>
      <c r="M66" s="2">
        <v>8.1999999999999993</v>
      </c>
      <c r="N66" s="2">
        <v>2.2999999999999998</v>
      </c>
      <c r="O66" s="2">
        <v>2.5</v>
      </c>
      <c r="P66" s="2">
        <v>4</v>
      </c>
      <c r="Q66" s="2"/>
      <c r="R66" s="2">
        <v>920</v>
      </c>
      <c r="S66" s="2">
        <v>62161.3</v>
      </c>
      <c r="T66" s="2">
        <v>0.26100000000000001</v>
      </c>
      <c r="U66" s="2">
        <v>8.6999999999999994E-2</v>
      </c>
      <c r="V66" s="2">
        <v>8.6999999999999994E-2</v>
      </c>
      <c r="W66" s="2">
        <v>0.34799999999999998</v>
      </c>
      <c r="X66" s="2">
        <v>8.6999999999999994E-2</v>
      </c>
      <c r="Y66" s="2">
        <v>0.26100000000000001</v>
      </c>
      <c r="Z66" s="2">
        <v>1.4790000000000001</v>
      </c>
      <c r="AA66" s="2">
        <v>38.28</v>
      </c>
      <c r="AB66" s="2">
        <v>46.98</v>
      </c>
      <c r="AC66" s="2">
        <v>13</v>
      </c>
      <c r="AI66" s="2">
        <v>920</v>
      </c>
      <c r="AJ66" s="2">
        <v>62161.3</v>
      </c>
      <c r="AK66" s="2">
        <v>0.86</v>
      </c>
      <c r="AL66" s="2">
        <v>0.17199999999999999</v>
      </c>
      <c r="AM66" s="2">
        <v>0.17199999999999999</v>
      </c>
      <c r="AN66" s="2">
        <v>8.5999999999999993E-2</v>
      </c>
      <c r="AO66" s="2">
        <v>0.17199999999999999</v>
      </c>
      <c r="AP66" s="2">
        <v>3.956</v>
      </c>
      <c r="AQ66" s="2">
        <v>25.8</v>
      </c>
      <c r="AR66" s="2">
        <v>49.02</v>
      </c>
      <c r="AS66" s="2">
        <v>7.1379999999999999</v>
      </c>
      <c r="AT66" s="2">
        <v>14</v>
      </c>
      <c r="AU66" s="2">
        <v>9</v>
      </c>
      <c r="AV66" s="2">
        <v>1</v>
      </c>
      <c r="AW66" s="2">
        <v>0.5</v>
      </c>
      <c r="AX66" s="2">
        <v>3.5</v>
      </c>
      <c r="AY66" s="2"/>
      <c r="AZ66" s="2">
        <v>920</v>
      </c>
      <c r="BA66" s="2">
        <v>62161.3</v>
      </c>
      <c r="BB66" s="2">
        <f t="shared" si="47"/>
        <v>0.40133333333333332</v>
      </c>
      <c r="BC66" s="2">
        <f t="shared" si="48"/>
        <v>0.11399999999999999</v>
      </c>
      <c r="BD66" s="2">
        <f t="shared" si="49"/>
        <v>0.11399999999999999</v>
      </c>
      <c r="BE66" s="2">
        <f t="shared" si="50"/>
        <v>0.17233333333333334</v>
      </c>
      <c r="BF66" s="2">
        <f t="shared" si="51"/>
        <v>0.11399999999999999</v>
      </c>
      <c r="BG66" s="2">
        <f t="shared" si="52"/>
        <v>1.5163333333333331</v>
      </c>
      <c r="BH66" s="2">
        <f t="shared" si="53"/>
        <v>12.689666666666668</v>
      </c>
      <c r="BI66" s="2">
        <f t="shared" si="54"/>
        <v>48.466666666666669</v>
      </c>
      <c r="BJ66" s="2">
        <f t="shared" si="55"/>
        <v>22.189333333333334</v>
      </c>
      <c r="BK66" s="2">
        <f t="shared" si="43"/>
        <v>8.6</v>
      </c>
      <c r="BL66" s="2">
        <f t="shared" si="44"/>
        <v>1.65</v>
      </c>
      <c r="BM66" s="2">
        <f t="shared" si="45"/>
        <v>1.5</v>
      </c>
      <c r="BN66" s="2">
        <f t="shared" si="46"/>
        <v>3.75</v>
      </c>
      <c r="BO66" s="2">
        <f t="shared" si="7"/>
        <v>15.5</v>
      </c>
      <c r="BP66" s="7">
        <f t="shared" si="8"/>
        <v>1.2776666666666756</v>
      </c>
      <c r="BQ66" s="7">
        <f t="shared" si="9"/>
        <v>0.70889892473118776</v>
      </c>
      <c r="BR66" s="7">
        <f t="shared" si="23"/>
        <v>0.1360096774193558</v>
      </c>
      <c r="BS66" s="7">
        <f t="shared" si="24"/>
        <v>0.12364516129032345</v>
      </c>
      <c r="BT66" s="7">
        <f t="shared" si="25"/>
        <v>0.30911290322580864</v>
      </c>
      <c r="BU66" s="8"/>
      <c r="BV66" s="8">
        <f t="shared" si="10"/>
        <v>7.8911010752688115</v>
      </c>
      <c r="BW66" s="8">
        <f t="shared" si="26"/>
        <v>1.5139903225806441</v>
      </c>
      <c r="BX66" s="8">
        <f t="shared" si="27"/>
        <v>1.3763548387096765</v>
      </c>
      <c r="BY66" s="8">
        <f t="shared" si="28"/>
        <v>3.4408870967741914</v>
      </c>
    </row>
    <row r="67" spans="1:77" x14ac:dyDescent="0.15">
      <c r="A67" s="2">
        <v>921</v>
      </c>
      <c r="B67" s="2">
        <v>63144.9</v>
      </c>
      <c r="C67" s="2">
        <v>0.24</v>
      </c>
      <c r="D67" s="2">
        <v>9.6000000000000002E-2</v>
      </c>
      <c r="E67" s="2">
        <v>0.14399999999999999</v>
      </c>
      <c r="F67" s="2">
        <v>9.6000000000000002E-2</v>
      </c>
      <c r="G67" s="2">
        <v>9.6000000000000002E-2</v>
      </c>
      <c r="H67" s="2">
        <v>0.67200000000000004</v>
      </c>
      <c r="I67" s="2">
        <v>5.28</v>
      </c>
      <c r="J67" s="2">
        <v>21.12</v>
      </c>
      <c r="K67" s="2">
        <v>20.64</v>
      </c>
      <c r="L67" s="2">
        <v>52</v>
      </c>
      <c r="M67" s="2">
        <v>5</v>
      </c>
      <c r="N67" s="2">
        <v>8</v>
      </c>
      <c r="O67" s="2">
        <v>12</v>
      </c>
      <c r="P67" s="2">
        <v>27</v>
      </c>
      <c r="Q67" s="2"/>
      <c r="R67" s="2">
        <v>921</v>
      </c>
      <c r="S67" s="2">
        <v>63144.9</v>
      </c>
      <c r="T67" s="2">
        <v>0.51</v>
      </c>
      <c r="U67" s="2">
        <v>0.34</v>
      </c>
      <c r="V67" s="2">
        <v>0.34</v>
      </c>
      <c r="W67" s="2">
        <v>0.42499999999999999</v>
      </c>
      <c r="X67" s="2">
        <v>0.34</v>
      </c>
      <c r="Y67" s="2">
        <v>1.105</v>
      </c>
      <c r="Z67" s="2">
        <v>6.46</v>
      </c>
      <c r="AA67" s="2">
        <v>48.45</v>
      </c>
      <c r="AB67" s="2">
        <v>30.6</v>
      </c>
      <c r="AC67" s="2">
        <v>15</v>
      </c>
      <c r="AI67" s="2">
        <v>921</v>
      </c>
      <c r="AJ67" s="2">
        <v>63144.9</v>
      </c>
      <c r="AK67" s="2">
        <v>1.7250000000000001</v>
      </c>
      <c r="AL67" s="2">
        <v>0.15</v>
      </c>
      <c r="AM67" s="2">
        <v>7.4999999999999997E-2</v>
      </c>
      <c r="AN67" s="2">
        <v>7.4999999999999997E-2</v>
      </c>
      <c r="AO67" s="2">
        <v>0.22500000000000001</v>
      </c>
      <c r="AP67" s="2">
        <v>2.4</v>
      </c>
      <c r="AQ67" s="2">
        <v>12.75</v>
      </c>
      <c r="AR67" s="2">
        <v>37.5</v>
      </c>
      <c r="AS67" s="2">
        <v>20.25</v>
      </c>
      <c r="AT67" s="2">
        <v>25</v>
      </c>
      <c r="AU67" s="2">
        <v>7</v>
      </c>
      <c r="AV67" s="2">
        <v>8</v>
      </c>
      <c r="AW67" s="2">
        <v>4.7</v>
      </c>
      <c r="AX67" s="2">
        <v>5.3</v>
      </c>
      <c r="AY67" s="2"/>
      <c r="AZ67" s="2">
        <v>921</v>
      </c>
      <c r="BA67" s="2">
        <v>63144.9</v>
      </c>
      <c r="BB67" s="2">
        <f t="shared" si="47"/>
        <v>0.82500000000000007</v>
      </c>
      <c r="BC67" s="2">
        <f t="shared" si="48"/>
        <v>0.19533333333333336</v>
      </c>
      <c r="BD67" s="2">
        <f t="shared" si="49"/>
        <v>0.18633333333333332</v>
      </c>
      <c r="BE67" s="2">
        <f t="shared" si="50"/>
        <v>0.19866666666666666</v>
      </c>
      <c r="BF67" s="2">
        <f t="shared" si="51"/>
        <v>0.22033333333333335</v>
      </c>
      <c r="BG67" s="2">
        <f t="shared" si="52"/>
        <v>1.3923333333333332</v>
      </c>
      <c r="BH67" s="2">
        <f t="shared" si="53"/>
        <v>8.163333333333334</v>
      </c>
      <c r="BI67" s="2">
        <f t="shared" si="54"/>
        <v>35.690000000000005</v>
      </c>
      <c r="BJ67" s="2">
        <f t="shared" si="55"/>
        <v>23.830000000000002</v>
      </c>
      <c r="BK67" s="2">
        <f t="shared" si="43"/>
        <v>6</v>
      </c>
      <c r="BL67" s="2">
        <f t="shared" si="44"/>
        <v>8</v>
      </c>
      <c r="BM67" s="2">
        <f t="shared" si="45"/>
        <v>8.35</v>
      </c>
      <c r="BN67" s="2">
        <f t="shared" si="46"/>
        <v>16.149999999999999</v>
      </c>
      <c r="BO67" s="2">
        <f t="shared" si="7"/>
        <v>38.5</v>
      </c>
      <c r="BP67" s="7">
        <f t="shared" si="8"/>
        <v>9.2013333333333378</v>
      </c>
      <c r="BQ67" s="7">
        <f t="shared" si="9"/>
        <v>1.4339740259740266</v>
      </c>
      <c r="BR67" s="7">
        <f t="shared" si="23"/>
        <v>1.911965367965369</v>
      </c>
      <c r="BS67" s="7">
        <f t="shared" si="24"/>
        <v>1.9956138528138536</v>
      </c>
      <c r="BT67" s="7">
        <f t="shared" si="25"/>
        <v>3.8597800865800882</v>
      </c>
      <c r="BU67" s="8"/>
      <c r="BV67" s="8">
        <f t="shared" si="10"/>
        <v>4.5660259740259734</v>
      </c>
      <c r="BW67" s="8">
        <f t="shared" si="26"/>
        <v>6.0880346320346312</v>
      </c>
      <c r="BX67" s="8">
        <f t="shared" si="27"/>
        <v>6.3543861471861458</v>
      </c>
      <c r="BY67" s="8">
        <f t="shared" si="28"/>
        <v>12.290219913419911</v>
      </c>
    </row>
    <row r="68" spans="1:77" x14ac:dyDescent="0.15">
      <c r="A68" s="2">
        <v>922</v>
      </c>
      <c r="B68" s="2">
        <v>64135.4</v>
      </c>
      <c r="C68" s="2">
        <v>0.23400000000000001</v>
      </c>
      <c r="D68" s="2">
        <v>7.8E-2</v>
      </c>
      <c r="E68" s="2">
        <v>7.8E-2</v>
      </c>
      <c r="F68" s="2">
        <v>0.156</v>
      </c>
      <c r="G68" s="2">
        <v>7.8E-2</v>
      </c>
      <c r="H68" s="2">
        <v>0.39</v>
      </c>
      <c r="I68" s="2">
        <v>5.694</v>
      </c>
      <c r="J68" s="2">
        <v>34.32</v>
      </c>
      <c r="K68" s="2">
        <v>37.44</v>
      </c>
      <c r="L68" s="2">
        <v>22</v>
      </c>
      <c r="M68" s="2">
        <v>0</v>
      </c>
      <c r="N68" s="2">
        <v>12.8</v>
      </c>
      <c r="O68" s="2">
        <v>5.7</v>
      </c>
      <c r="P68" s="2">
        <v>3.5</v>
      </c>
      <c r="Q68" s="2"/>
      <c r="R68" s="2">
        <v>922</v>
      </c>
      <c r="S68" s="2">
        <v>64135.4</v>
      </c>
      <c r="T68" s="2">
        <v>0.72</v>
      </c>
      <c r="U68" s="2">
        <v>0.09</v>
      </c>
      <c r="V68" s="2">
        <v>0.09</v>
      </c>
      <c r="W68" s="2">
        <v>0.09</v>
      </c>
      <c r="X68" s="2">
        <v>0.09</v>
      </c>
      <c r="Y68" s="2">
        <v>0.9</v>
      </c>
      <c r="Z68" s="2">
        <v>17.100000000000001</v>
      </c>
      <c r="AA68" s="2">
        <v>54</v>
      </c>
      <c r="AB68" s="2">
        <v>17.100000000000001</v>
      </c>
      <c r="AC68" s="2">
        <v>10</v>
      </c>
      <c r="AI68" s="2">
        <v>922</v>
      </c>
      <c r="AJ68" s="2">
        <v>64135.4</v>
      </c>
      <c r="AK68" s="2">
        <v>0.312</v>
      </c>
      <c r="AL68" s="2">
        <v>7.8E-2</v>
      </c>
      <c r="AM68" s="2">
        <v>7.8E-2</v>
      </c>
      <c r="AN68" s="2">
        <v>7.8E-2</v>
      </c>
      <c r="AO68" s="2">
        <v>0.624</v>
      </c>
      <c r="AP68" s="2">
        <v>6.0839999999999996</v>
      </c>
      <c r="AQ68" s="2">
        <v>22.62</v>
      </c>
      <c r="AR68" s="2">
        <v>35.1</v>
      </c>
      <c r="AS68" s="2">
        <v>13.26</v>
      </c>
      <c r="AT68" s="2">
        <v>22</v>
      </c>
      <c r="AU68" s="2">
        <v>8</v>
      </c>
      <c r="AV68" s="2">
        <v>4</v>
      </c>
      <c r="AW68" s="2">
        <v>3.7</v>
      </c>
      <c r="AX68" s="2">
        <v>6.3</v>
      </c>
      <c r="AY68" s="2"/>
      <c r="AZ68" s="2">
        <v>922</v>
      </c>
      <c r="BA68" s="2">
        <v>64135.4</v>
      </c>
      <c r="BB68" s="2">
        <f t="shared" si="47"/>
        <v>0.42199999999999999</v>
      </c>
      <c r="BC68" s="2">
        <f t="shared" si="48"/>
        <v>8.2000000000000003E-2</v>
      </c>
      <c r="BD68" s="2">
        <f t="shared" si="49"/>
        <v>8.2000000000000003E-2</v>
      </c>
      <c r="BE68" s="2">
        <f t="shared" si="50"/>
        <v>0.108</v>
      </c>
      <c r="BF68" s="2">
        <f t="shared" si="51"/>
        <v>0.26400000000000001</v>
      </c>
      <c r="BG68" s="2">
        <f t="shared" si="52"/>
        <v>2.4579999999999997</v>
      </c>
      <c r="BH68" s="2">
        <f t="shared" si="53"/>
        <v>15.138</v>
      </c>
      <c r="BI68" s="2">
        <f t="shared" si="54"/>
        <v>41.139999999999993</v>
      </c>
      <c r="BJ68" s="2">
        <f t="shared" si="55"/>
        <v>22.599999999999998</v>
      </c>
      <c r="BK68" s="2">
        <f t="shared" si="43"/>
        <v>4</v>
      </c>
      <c r="BL68" s="2">
        <f t="shared" si="44"/>
        <v>8.4</v>
      </c>
      <c r="BM68" s="2">
        <f t="shared" si="45"/>
        <v>4.7</v>
      </c>
      <c r="BN68" s="2">
        <f t="shared" si="46"/>
        <v>4.9000000000000004</v>
      </c>
      <c r="BO68" s="2">
        <f t="shared" si="7"/>
        <v>22</v>
      </c>
      <c r="BP68" s="7">
        <f t="shared" si="8"/>
        <v>4.2939999999999969</v>
      </c>
      <c r="BQ68" s="7">
        <f t="shared" si="9"/>
        <v>0.78072727272727216</v>
      </c>
      <c r="BR68" s="7">
        <f t="shared" si="23"/>
        <v>1.6395272727272716</v>
      </c>
      <c r="BS68" s="7">
        <f t="shared" si="24"/>
        <v>0.91735454545454487</v>
      </c>
      <c r="BT68" s="7">
        <f t="shared" si="25"/>
        <v>0.95639090909090851</v>
      </c>
      <c r="BU68" s="8"/>
      <c r="BV68" s="8">
        <f t="shared" si="10"/>
        <v>3.219272727272728</v>
      </c>
      <c r="BW68" s="8">
        <f t="shared" si="26"/>
        <v>6.7604727272727292</v>
      </c>
      <c r="BX68" s="8">
        <f t="shared" si="27"/>
        <v>3.7826454545454551</v>
      </c>
      <c r="BY68" s="8">
        <f t="shared" si="28"/>
        <v>3.9436090909090917</v>
      </c>
    </row>
    <row r="69" spans="1:77" x14ac:dyDescent="0.15">
      <c r="A69" s="2">
        <v>923</v>
      </c>
      <c r="B69" s="2">
        <v>65165.1</v>
      </c>
      <c r="C69" s="2">
        <v>2.0792000000000002</v>
      </c>
      <c r="D69" s="2">
        <v>9.0399999999999994E-2</v>
      </c>
      <c r="E69" s="2">
        <v>9.0399999999999994E-2</v>
      </c>
      <c r="F69" s="2">
        <v>9.0399999999999994E-2</v>
      </c>
      <c r="G69" s="2">
        <v>9.0399999999999994E-2</v>
      </c>
      <c r="H69" s="2">
        <v>9.0399999999999994E-2</v>
      </c>
      <c r="I69" s="2">
        <v>3.4352</v>
      </c>
      <c r="J69" s="2">
        <v>55.143999999999998</v>
      </c>
      <c r="K69" s="2">
        <v>29.832000000000001</v>
      </c>
      <c r="L69" s="2">
        <v>9.6</v>
      </c>
      <c r="M69" s="2">
        <v>0.2</v>
      </c>
      <c r="N69" s="2">
        <v>4.8</v>
      </c>
      <c r="O69" s="2">
        <v>4.5</v>
      </c>
      <c r="P69" s="2">
        <v>0.1</v>
      </c>
      <c r="Q69" s="2"/>
      <c r="R69" s="2">
        <v>923</v>
      </c>
      <c r="S69" s="2">
        <v>65165.1</v>
      </c>
      <c r="T69" s="2">
        <v>0.63900000000000001</v>
      </c>
      <c r="U69" s="2">
        <v>7.0999999999999994E-2</v>
      </c>
      <c r="V69" s="2">
        <v>7.0999999999999994E-2</v>
      </c>
      <c r="W69" s="2">
        <v>7.0999999999999994E-2</v>
      </c>
      <c r="X69" s="2">
        <v>7.0999999999999994E-2</v>
      </c>
      <c r="Y69" s="2">
        <v>0.35499999999999998</v>
      </c>
      <c r="Z69" s="2">
        <v>2.2719999999999998</v>
      </c>
      <c r="AA69" s="2">
        <v>27.69</v>
      </c>
      <c r="AB69" s="2">
        <v>40.47</v>
      </c>
      <c r="AC69" s="2">
        <v>29</v>
      </c>
      <c r="AI69" s="2">
        <v>923</v>
      </c>
      <c r="AJ69" s="2">
        <v>65165.1</v>
      </c>
      <c r="AK69" s="2">
        <v>0.87929999999999997</v>
      </c>
      <c r="AL69" s="2">
        <v>0.19539999999999999</v>
      </c>
      <c r="AM69" s="2">
        <v>0.29310000000000003</v>
      </c>
      <c r="AN69" s="2">
        <v>0.29310000000000003</v>
      </c>
      <c r="AO69" s="2">
        <v>0.48849999999999999</v>
      </c>
      <c r="AP69" s="2">
        <v>2.1494</v>
      </c>
      <c r="AQ69" s="2">
        <v>14.654999999999999</v>
      </c>
      <c r="AR69" s="2">
        <v>67.412999999999997</v>
      </c>
      <c r="AS69" s="2">
        <v>14.654999999999999</v>
      </c>
      <c r="AT69" s="2">
        <v>2.2999999999999998</v>
      </c>
      <c r="AU69" s="2">
        <v>0.8</v>
      </c>
      <c r="AV69" s="2">
        <v>0.9</v>
      </c>
      <c r="AW69" s="2">
        <v>0.3</v>
      </c>
      <c r="AX69" s="2">
        <v>0.3</v>
      </c>
      <c r="AY69" s="2"/>
      <c r="AZ69" s="2">
        <v>923</v>
      </c>
      <c r="BA69" s="2">
        <v>65165.1</v>
      </c>
      <c r="BB69" s="2">
        <f t="shared" si="47"/>
        <v>1.1991666666666667</v>
      </c>
      <c r="BC69" s="2">
        <f t="shared" si="48"/>
        <v>0.11893333333333334</v>
      </c>
      <c r="BD69" s="2">
        <f t="shared" si="49"/>
        <v>0.1515</v>
      </c>
      <c r="BE69" s="2">
        <f t="shared" si="50"/>
        <v>0.1515</v>
      </c>
      <c r="BF69" s="2">
        <f t="shared" si="51"/>
        <v>0.21663333333333332</v>
      </c>
      <c r="BG69" s="2">
        <f t="shared" si="52"/>
        <v>0.86493333333333322</v>
      </c>
      <c r="BH69" s="2">
        <f t="shared" si="53"/>
        <v>6.7874000000000008</v>
      </c>
      <c r="BI69" s="2">
        <f t="shared" si="54"/>
        <v>50.082333333333338</v>
      </c>
      <c r="BJ69" s="2">
        <f t="shared" si="55"/>
        <v>28.318999999999999</v>
      </c>
      <c r="BK69" s="2">
        <f t="shared" si="43"/>
        <v>0.5</v>
      </c>
      <c r="BL69" s="2">
        <f t="shared" si="44"/>
        <v>2.85</v>
      </c>
      <c r="BM69" s="2">
        <f t="shared" si="45"/>
        <v>2.4</v>
      </c>
      <c r="BN69" s="2">
        <f t="shared" si="46"/>
        <v>0.2</v>
      </c>
      <c r="BO69" s="2">
        <f t="shared" ref="BO69:BO98" si="56">SUM(BK69:BN69)</f>
        <v>5.95</v>
      </c>
      <c r="BP69" s="7">
        <f t="shared" ref="BP69:BP98" si="57">SUM(BB69:BN69)-100</f>
        <v>-6.1585999999999927</v>
      </c>
      <c r="BQ69" s="7">
        <f t="shared" ref="BQ69:BQ98" si="58">(BK69/$BO69)*$BP69</f>
        <v>-0.51752941176470524</v>
      </c>
      <c r="BR69" s="7">
        <f t="shared" si="23"/>
        <v>-2.94991764705882</v>
      </c>
      <c r="BS69" s="7">
        <f t="shared" si="24"/>
        <v>-2.484141176470585</v>
      </c>
      <c r="BT69" s="7">
        <f t="shared" si="25"/>
        <v>-0.20701176470588209</v>
      </c>
      <c r="BU69" s="8"/>
      <c r="BV69" s="8">
        <f t="shared" ref="BV69:BV98" si="59">BK69-BQ69</f>
        <v>1.0175294117647051</v>
      </c>
      <c r="BW69" s="8">
        <f t="shared" si="26"/>
        <v>5.7999176470588196</v>
      </c>
      <c r="BX69" s="8">
        <f t="shared" si="27"/>
        <v>4.8841411764705853</v>
      </c>
      <c r="BY69" s="8">
        <f t="shared" si="28"/>
        <v>0.40701176470588207</v>
      </c>
    </row>
    <row r="70" spans="1:77" x14ac:dyDescent="0.15">
      <c r="A70" s="2">
        <v>924</v>
      </c>
      <c r="B70" s="2">
        <v>66085.399999999994</v>
      </c>
      <c r="C70" s="2">
        <v>0.29499999999999998</v>
      </c>
      <c r="D70" s="2">
        <v>5.8999999999999997E-2</v>
      </c>
      <c r="E70" s="2">
        <v>0.23599999999999999</v>
      </c>
      <c r="F70" s="2">
        <v>0.17699999999999999</v>
      </c>
      <c r="G70" s="2">
        <v>0.11799999999999999</v>
      </c>
      <c r="H70" s="2">
        <v>0.64900000000000002</v>
      </c>
      <c r="I70" s="2">
        <v>3.0680000000000001</v>
      </c>
      <c r="J70" s="2">
        <v>23.6</v>
      </c>
      <c r="K70" s="2">
        <v>31.27</v>
      </c>
      <c r="L70" s="2">
        <v>41</v>
      </c>
      <c r="M70" s="2">
        <v>2</v>
      </c>
      <c r="N70" s="2">
        <v>15</v>
      </c>
      <c r="O70" s="2">
        <v>13</v>
      </c>
      <c r="P70" s="2">
        <v>11</v>
      </c>
      <c r="Q70" s="2"/>
      <c r="R70" s="2">
        <v>924</v>
      </c>
      <c r="S70" s="2">
        <v>66085.399999999994</v>
      </c>
      <c r="T70" s="2">
        <v>0.38159999999999999</v>
      </c>
      <c r="U70" s="2">
        <v>9.5399999999999999E-2</v>
      </c>
      <c r="V70" s="2">
        <v>9.5399999999999999E-2</v>
      </c>
      <c r="W70" s="2">
        <v>9.5399999999999999E-2</v>
      </c>
      <c r="X70" s="2">
        <v>0.1908</v>
      </c>
      <c r="Y70" s="2">
        <v>2.5758000000000001</v>
      </c>
      <c r="Z70" s="2">
        <v>18.126000000000001</v>
      </c>
      <c r="AA70" s="2">
        <v>62.963999999999999</v>
      </c>
      <c r="AB70" s="2">
        <v>11.448</v>
      </c>
      <c r="AC70" s="2">
        <v>4.5999999999999996</v>
      </c>
      <c r="AI70" s="2">
        <v>924</v>
      </c>
      <c r="AJ70" s="2">
        <v>66085.399999999994</v>
      </c>
      <c r="AK70" s="2">
        <v>0.46949999999999997</v>
      </c>
      <c r="AL70" s="2">
        <v>9.3899999999999997E-2</v>
      </c>
      <c r="AM70" s="2">
        <v>9.3899999999999997E-2</v>
      </c>
      <c r="AN70" s="2">
        <v>9.3899999999999997E-2</v>
      </c>
      <c r="AO70" s="2">
        <v>9.3899999999999997E-2</v>
      </c>
      <c r="AP70" s="2">
        <v>0.56340000000000001</v>
      </c>
      <c r="AQ70" s="2">
        <v>5.0705999999999998</v>
      </c>
      <c r="AR70" s="2">
        <v>52.584000000000003</v>
      </c>
      <c r="AS70" s="2">
        <v>33.804000000000002</v>
      </c>
      <c r="AT70" s="2">
        <v>6.1</v>
      </c>
      <c r="AU70" s="2">
        <v>1</v>
      </c>
      <c r="AV70" s="2">
        <v>2</v>
      </c>
      <c r="AW70" s="2">
        <v>1.4</v>
      </c>
      <c r="AX70" s="2">
        <v>1.7</v>
      </c>
      <c r="AY70" s="2"/>
      <c r="AZ70" s="2">
        <v>924</v>
      </c>
      <c r="BA70" s="2">
        <v>66085.399999999994</v>
      </c>
      <c r="BB70" s="2">
        <f t="shared" si="47"/>
        <v>0.38203333333333328</v>
      </c>
      <c r="BC70" s="2">
        <f t="shared" si="48"/>
        <v>8.2766666666666655E-2</v>
      </c>
      <c r="BD70" s="2">
        <f t="shared" si="49"/>
        <v>0.14176666666666665</v>
      </c>
      <c r="BE70" s="2">
        <f t="shared" si="50"/>
        <v>0.12209999999999999</v>
      </c>
      <c r="BF70" s="2">
        <f t="shared" si="51"/>
        <v>0.13423333333333332</v>
      </c>
      <c r="BG70" s="2">
        <f t="shared" si="52"/>
        <v>1.2627333333333335</v>
      </c>
      <c r="BH70" s="2">
        <f t="shared" si="53"/>
        <v>8.7548666666666666</v>
      </c>
      <c r="BI70" s="2">
        <f t="shared" si="54"/>
        <v>46.382666666666665</v>
      </c>
      <c r="BJ70" s="2">
        <f t="shared" si="55"/>
        <v>25.507333333333335</v>
      </c>
      <c r="BK70" s="2">
        <f t="shared" si="43"/>
        <v>1.5</v>
      </c>
      <c r="BL70" s="2">
        <f t="shared" si="44"/>
        <v>8.5</v>
      </c>
      <c r="BM70" s="2">
        <f t="shared" si="45"/>
        <v>7.2</v>
      </c>
      <c r="BN70" s="2">
        <f t="shared" si="46"/>
        <v>6.35</v>
      </c>
      <c r="BO70" s="2">
        <f t="shared" si="56"/>
        <v>23.549999999999997</v>
      </c>
      <c r="BP70" s="7">
        <f t="shared" si="57"/>
        <v>6.3204999999999956</v>
      </c>
      <c r="BQ70" s="7">
        <f t="shared" si="58"/>
        <v>0.40257961783439472</v>
      </c>
      <c r="BR70" s="7">
        <f t="shared" si="23"/>
        <v>2.2812845010615699</v>
      </c>
      <c r="BS70" s="7">
        <f t="shared" si="24"/>
        <v>1.9323821656050943</v>
      </c>
      <c r="BT70" s="7">
        <f t="shared" si="25"/>
        <v>1.7042537154989372</v>
      </c>
      <c r="BU70" s="8"/>
      <c r="BV70" s="8">
        <f t="shared" si="59"/>
        <v>1.0974203821656052</v>
      </c>
      <c r="BW70" s="8">
        <f t="shared" si="26"/>
        <v>6.2187154989384297</v>
      </c>
      <c r="BX70" s="8">
        <f t="shared" si="27"/>
        <v>5.2676178343949056</v>
      </c>
      <c r="BY70" s="8">
        <f t="shared" si="28"/>
        <v>4.6457462845010626</v>
      </c>
    </row>
    <row r="71" spans="1:77" x14ac:dyDescent="0.15">
      <c r="A71" s="2">
        <v>925</v>
      </c>
      <c r="B71" s="2">
        <v>67114</v>
      </c>
      <c r="C71" s="2">
        <v>0.41599999999999998</v>
      </c>
      <c r="D71" s="2">
        <v>5.1999999999999998E-2</v>
      </c>
      <c r="E71" s="2">
        <v>0.104</v>
      </c>
      <c r="F71" s="2">
        <v>0.156</v>
      </c>
      <c r="G71" s="2">
        <v>0.20799999999999999</v>
      </c>
      <c r="H71" s="2">
        <v>1.6120000000000001</v>
      </c>
      <c r="I71" s="2">
        <v>5.2</v>
      </c>
      <c r="J71" s="2">
        <v>21.32</v>
      </c>
      <c r="K71" s="2">
        <v>23.92</v>
      </c>
      <c r="L71" s="2">
        <v>48</v>
      </c>
      <c r="M71" s="2">
        <v>5</v>
      </c>
      <c r="N71" s="2">
        <v>11</v>
      </c>
      <c r="O71" s="2">
        <v>13</v>
      </c>
      <c r="P71" s="2">
        <v>19</v>
      </c>
      <c r="Q71" s="2"/>
      <c r="R71" s="2">
        <v>925</v>
      </c>
      <c r="S71" s="2">
        <v>67114</v>
      </c>
      <c r="T71" s="2">
        <v>0.24299999999999999</v>
      </c>
      <c r="U71" s="2">
        <v>5.3999999999999999E-2</v>
      </c>
      <c r="V71" s="2">
        <v>5.3999999999999999E-2</v>
      </c>
      <c r="W71" s="2">
        <v>0.16200000000000001</v>
      </c>
      <c r="X71" s="2">
        <v>0.378</v>
      </c>
      <c r="Y71" s="2">
        <v>2.6190000000000002</v>
      </c>
      <c r="Z71" s="2">
        <v>5.4</v>
      </c>
      <c r="AA71" s="2">
        <v>11.61</v>
      </c>
      <c r="AB71" s="2">
        <v>7.02</v>
      </c>
      <c r="AC71" s="2">
        <v>73</v>
      </c>
      <c r="AI71" s="2">
        <v>925</v>
      </c>
      <c r="AJ71" s="2">
        <v>67114</v>
      </c>
      <c r="AK71" s="2">
        <v>0.52200000000000002</v>
      </c>
      <c r="AL71" s="2">
        <v>8.6999999999999994E-2</v>
      </c>
      <c r="AM71" s="2">
        <v>4.6980000000000004</v>
      </c>
      <c r="AN71" s="2">
        <v>8.6999999999999994E-2</v>
      </c>
      <c r="AO71" s="2">
        <v>0.69599999999999995</v>
      </c>
      <c r="AP71" s="2">
        <v>5.5679999999999996</v>
      </c>
      <c r="AQ71" s="2">
        <v>22.62</v>
      </c>
      <c r="AR71" s="2">
        <v>43.5</v>
      </c>
      <c r="AS71" s="2">
        <v>13.92</v>
      </c>
      <c r="AT71" s="2">
        <v>13</v>
      </c>
      <c r="AU71" s="2">
        <v>0</v>
      </c>
      <c r="AV71" s="2">
        <v>3.8</v>
      </c>
      <c r="AW71" s="2">
        <v>4.0999999999999996</v>
      </c>
      <c r="AX71" s="2">
        <v>5.0999999999999996</v>
      </c>
      <c r="AY71" s="2"/>
      <c r="AZ71" s="2">
        <v>925</v>
      </c>
      <c r="BA71" s="2">
        <v>67114</v>
      </c>
      <c r="BB71" s="2">
        <f t="shared" si="47"/>
        <v>0.39366666666666666</v>
      </c>
      <c r="BC71" s="2">
        <f t="shared" si="48"/>
        <v>6.433333333333334E-2</v>
      </c>
      <c r="BD71" s="2">
        <f t="shared" si="49"/>
        <v>1.6186666666666669</v>
      </c>
      <c r="BE71" s="2">
        <f t="shared" si="50"/>
        <v>0.13500000000000001</v>
      </c>
      <c r="BF71" s="2">
        <f t="shared" si="51"/>
        <v>0.42733333333333334</v>
      </c>
      <c r="BG71" s="2">
        <f t="shared" si="52"/>
        <v>3.2663333333333333</v>
      </c>
      <c r="BH71" s="2">
        <f t="shared" si="53"/>
        <v>11.073333333333332</v>
      </c>
      <c r="BI71" s="2">
        <f t="shared" si="54"/>
        <v>25.47666666666667</v>
      </c>
      <c r="BJ71" s="2">
        <f t="shared" si="55"/>
        <v>14.953333333333333</v>
      </c>
      <c r="BK71" s="2">
        <f t="shared" si="43"/>
        <v>2.5</v>
      </c>
      <c r="BL71" s="2">
        <f t="shared" si="44"/>
        <v>7.4</v>
      </c>
      <c r="BM71" s="2">
        <f t="shared" si="45"/>
        <v>8.5500000000000007</v>
      </c>
      <c r="BN71" s="2">
        <f t="shared" si="46"/>
        <v>12.05</v>
      </c>
      <c r="BO71" s="2">
        <f t="shared" si="56"/>
        <v>30.500000000000004</v>
      </c>
      <c r="BP71" s="7">
        <f t="shared" si="57"/>
        <v>-12.091333333333338</v>
      </c>
      <c r="BQ71" s="7">
        <f t="shared" si="58"/>
        <v>-0.99109289617486374</v>
      </c>
      <c r="BR71" s="7">
        <f t="shared" si="23"/>
        <v>-2.9336349726775968</v>
      </c>
      <c r="BS71" s="7">
        <f t="shared" si="24"/>
        <v>-3.3895377049180344</v>
      </c>
      <c r="BT71" s="7">
        <f t="shared" si="25"/>
        <v>-4.7770677595628435</v>
      </c>
      <c r="BU71" s="8"/>
      <c r="BV71" s="8">
        <f t="shared" si="59"/>
        <v>3.4910928961748637</v>
      </c>
      <c r="BW71" s="8">
        <f t="shared" si="26"/>
        <v>10.333634972677597</v>
      </c>
      <c r="BX71" s="8">
        <f t="shared" si="27"/>
        <v>11.939537704918035</v>
      </c>
      <c r="BY71" s="8">
        <f t="shared" si="28"/>
        <v>16.827067759562844</v>
      </c>
    </row>
    <row r="72" spans="1:77" x14ac:dyDescent="0.15">
      <c r="A72" s="2">
        <v>926</v>
      </c>
      <c r="B72" s="2">
        <v>68120.5</v>
      </c>
      <c r="C72" s="2">
        <v>0.76</v>
      </c>
      <c r="D72" s="2">
        <v>9.5000000000000001E-2</v>
      </c>
      <c r="E72" s="2">
        <v>9.5000000000000001E-2</v>
      </c>
      <c r="F72" s="2">
        <v>9.5000000000000001E-2</v>
      </c>
      <c r="G72" s="2">
        <v>9.5000000000000001E-2</v>
      </c>
      <c r="H72" s="2">
        <v>0.28499999999999998</v>
      </c>
      <c r="I72" s="2">
        <v>6.7450000000000001</v>
      </c>
      <c r="J72" s="2">
        <v>57.95</v>
      </c>
      <c r="K72" s="2">
        <v>28.5</v>
      </c>
      <c r="L72" s="2">
        <v>5</v>
      </c>
      <c r="M72" s="2">
        <v>0.7</v>
      </c>
      <c r="N72" s="2">
        <v>1.7</v>
      </c>
      <c r="O72" s="2">
        <v>0.7</v>
      </c>
      <c r="P72" s="2">
        <v>1.9</v>
      </c>
      <c r="Q72" s="2"/>
      <c r="R72" s="2">
        <v>926</v>
      </c>
      <c r="S72" s="2">
        <v>68120.5</v>
      </c>
      <c r="T72" s="2">
        <v>0.1862</v>
      </c>
      <c r="U72" s="2">
        <v>9.3100000000000002E-2</v>
      </c>
      <c r="V72" s="2">
        <v>9.3100000000000002E-2</v>
      </c>
      <c r="W72" s="2">
        <v>9.3100000000000002E-2</v>
      </c>
      <c r="X72" s="2">
        <v>0.1862</v>
      </c>
      <c r="Y72" s="2">
        <v>1.5827</v>
      </c>
      <c r="Z72" s="2">
        <v>18.62</v>
      </c>
      <c r="AA72" s="2">
        <v>61.445999999999998</v>
      </c>
      <c r="AB72" s="2">
        <v>11.172000000000001</v>
      </c>
      <c r="AC72" s="2">
        <v>6.9</v>
      </c>
      <c r="AI72" s="2">
        <v>926</v>
      </c>
      <c r="AJ72" s="2">
        <v>68120.5</v>
      </c>
      <c r="AK72" s="2">
        <v>0.53400000000000003</v>
      </c>
      <c r="AL72" s="2">
        <v>8.8999999999999996E-2</v>
      </c>
      <c r="AM72" s="2">
        <v>8.8999999999999996E-2</v>
      </c>
      <c r="AN72" s="2">
        <v>8.8999999999999996E-2</v>
      </c>
      <c r="AO72" s="2">
        <v>8.8999999999999996E-2</v>
      </c>
      <c r="AP72" s="2">
        <v>1.4239999999999999</v>
      </c>
      <c r="AQ72" s="2">
        <v>10.68</v>
      </c>
      <c r="AR72" s="2">
        <v>46.28</v>
      </c>
      <c r="AS72" s="2">
        <v>29.37</v>
      </c>
      <c r="AT72" s="2">
        <v>11</v>
      </c>
      <c r="AU72" s="2">
        <v>1</v>
      </c>
      <c r="AV72" s="2">
        <v>3.6</v>
      </c>
      <c r="AW72" s="2">
        <v>2.9</v>
      </c>
      <c r="AX72" s="2">
        <v>3.5</v>
      </c>
      <c r="AY72" s="2"/>
      <c r="AZ72" s="2">
        <v>926</v>
      </c>
      <c r="BA72" s="2">
        <v>68120.5</v>
      </c>
      <c r="BB72" s="2">
        <f t="shared" si="47"/>
        <v>0.49340000000000001</v>
      </c>
      <c r="BC72" s="2">
        <f t="shared" si="48"/>
        <v>9.2366666666666666E-2</v>
      </c>
      <c r="BD72" s="2">
        <f t="shared" si="49"/>
        <v>9.2366666666666666E-2</v>
      </c>
      <c r="BE72" s="2">
        <f t="shared" si="50"/>
        <v>9.2366666666666666E-2</v>
      </c>
      <c r="BF72" s="2">
        <f t="shared" si="51"/>
        <v>0.1234</v>
      </c>
      <c r="BG72" s="2">
        <f t="shared" si="52"/>
        <v>1.0972333333333333</v>
      </c>
      <c r="BH72" s="2">
        <f t="shared" si="53"/>
        <v>12.015000000000001</v>
      </c>
      <c r="BI72" s="2">
        <f t="shared" si="54"/>
        <v>55.225333333333332</v>
      </c>
      <c r="BJ72" s="2">
        <f t="shared" si="55"/>
        <v>23.013999999999999</v>
      </c>
      <c r="BK72" s="2">
        <f t="shared" si="43"/>
        <v>0.85</v>
      </c>
      <c r="BL72" s="2">
        <f t="shared" si="44"/>
        <v>2.65</v>
      </c>
      <c r="BM72" s="2">
        <f t="shared" si="45"/>
        <v>1.7999999999999998</v>
      </c>
      <c r="BN72" s="2">
        <f t="shared" si="46"/>
        <v>2.7</v>
      </c>
      <c r="BO72" s="2">
        <f t="shared" si="56"/>
        <v>8</v>
      </c>
      <c r="BP72" s="7">
        <f t="shared" si="57"/>
        <v>0.24546666666665828</v>
      </c>
      <c r="BQ72" s="7">
        <f t="shared" si="58"/>
        <v>2.6080833333332443E-2</v>
      </c>
      <c r="BR72" s="7">
        <f t="shared" si="23"/>
        <v>8.1310833333330557E-2</v>
      </c>
      <c r="BS72" s="7">
        <f t="shared" si="24"/>
        <v>5.5229999999998107E-2</v>
      </c>
      <c r="BT72" s="7">
        <f t="shared" si="25"/>
        <v>8.2844999999997171E-2</v>
      </c>
      <c r="BU72" s="8"/>
      <c r="BV72" s="8">
        <f t="shared" si="59"/>
        <v>0.82391916666666754</v>
      </c>
      <c r="BW72" s="8">
        <f t="shared" si="26"/>
        <v>2.5686891666666694</v>
      </c>
      <c r="BX72" s="8">
        <f t="shared" si="27"/>
        <v>1.7447700000000017</v>
      </c>
      <c r="BY72" s="8">
        <f t="shared" si="28"/>
        <v>2.617155000000003</v>
      </c>
    </row>
    <row r="73" spans="1:77" x14ac:dyDescent="0.15">
      <c r="A73" s="2">
        <v>927</v>
      </c>
      <c r="B73" s="2">
        <v>69018.600000000006</v>
      </c>
      <c r="C73" s="2">
        <v>0.47199999999999998</v>
      </c>
      <c r="D73" s="2">
        <v>5.8999999999999997E-2</v>
      </c>
      <c r="E73" s="2">
        <v>5.8999999999999997E-2</v>
      </c>
      <c r="F73" s="2">
        <v>0.11799999999999999</v>
      </c>
      <c r="G73" s="2">
        <v>0.41299999999999998</v>
      </c>
      <c r="H73" s="2">
        <v>7.67</v>
      </c>
      <c r="I73" s="2">
        <v>22.42</v>
      </c>
      <c r="J73" s="2">
        <v>18.29</v>
      </c>
      <c r="K73" s="2">
        <v>9.44</v>
      </c>
      <c r="L73" s="2">
        <v>41</v>
      </c>
      <c r="M73" s="2">
        <v>2</v>
      </c>
      <c r="N73" s="2">
        <v>11</v>
      </c>
      <c r="O73" s="2">
        <v>13</v>
      </c>
      <c r="P73" s="2">
        <v>15</v>
      </c>
      <c r="Q73" s="2"/>
      <c r="R73" s="2">
        <v>927</v>
      </c>
      <c r="S73" s="2">
        <v>69018.600000000006</v>
      </c>
      <c r="T73" s="2">
        <v>0.504</v>
      </c>
      <c r="U73" s="2">
        <v>8.4000000000000005E-2</v>
      </c>
      <c r="V73" s="2">
        <v>0.252</v>
      </c>
      <c r="W73" s="2">
        <v>0.33600000000000002</v>
      </c>
      <c r="X73" s="2">
        <v>0.252</v>
      </c>
      <c r="Y73" s="2">
        <v>1.9319999999999999</v>
      </c>
      <c r="Z73" s="2">
        <v>11.76</v>
      </c>
      <c r="AA73" s="2">
        <v>42.84</v>
      </c>
      <c r="AB73" s="2">
        <v>27.72</v>
      </c>
      <c r="AC73" s="2">
        <v>16</v>
      </c>
      <c r="AI73" s="2">
        <v>927</v>
      </c>
      <c r="AJ73" s="2">
        <v>69018.600000000006</v>
      </c>
      <c r="AK73" s="2">
        <v>0.58099999999999996</v>
      </c>
      <c r="AL73" s="2">
        <v>8.3000000000000004E-2</v>
      </c>
      <c r="AM73" s="2">
        <v>8.3000000000000004E-2</v>
      </c>
      <c r="AN73" s="2">
        <v>8.3000000000000004E-2</v>
      </c>
      <c r="AO73" s="2">
        <v>8.3000000000000004E-2</v>
      </c>
      <c r="AP73" s="2">
        <v>0.498</v>
      </c>
      <c r="AQ73" s="2">
        <v>7.1379999999999999</v>
      </c>
      <c r="AR73" s="2">
        <v>50.63</v>
      </c>
      <c r="AS73" s="2">
        <v>24.07</v>
      </c>
      <c r="AT73" s="2">
        <v>17</v>
      </c>
      <c r="AU73" s="2">
        <v>4</v>
      </c>
      <c r="AV73" s="2">
        <v>5.6</v>
      </c>
      <c r="AW73" s="2">
        <v>3.3</v>
      </c>
      <c r="AX73" s="2">
        <v>4.0999999999999996</v>
      </c>
      <c r="AY73" s="2"/>
      <c r="AZ73" s="2">
        <v>927</v>
      </c>
      <c r="BA73" s="2">
        <v>69018.600000000006</v>
      </c>
      <c r="BB73" s="2">
        <f t="shared" si="47"/>
        <v>0.51900000000000002</v>
      </c>
      <c r="BC73" s="2">
        <f t="shared" si="48"/>
        <v>7.5333333333333349E-2</v>
      </c>
      <c r="BD73" s="2">
        <f t="shared" si="49"/>
        <v>0.13133333333333333</v>
      </c>
      <c r="BE73" s="2">
        <f t="shared" si="50"/>
        <v>0.17900000000000002</v>
      </c>
      <c r="BF73" s="2">
        <f t="shared" si="51"/>
        <v>0.24933333333333332</v>
      </c>
      <c r="BG73" s="2">
        <f t="shared" si="52"/>
        <v>3.3666666666666667</v>
      </c>
      <c r="BH73" s="2">
        <f t="shared" si="53"/>
        <v>13.772666666666666</v>
      </c>
      <c r="BI73" s="2">
        <f t="shared" si="54"/>
        <v>37.253333333333337</v>
      </c>
      <c r="BJ73" s="2">
        <f t="shared" si="55"/>
        <v>20.41</v>
      </c>
      <c r="BK73" s="2">
        <f t="shared" si="43"/>
        <v>3</v>
      </c>
      <c r="BL73" s="2">
        <f t="shared" si="44"/>
        <v>8.3000000000000007</v>
      </c>
      <c r="BM73" s="2">
        <f t="shared" si="45"/>
        <v>8.15</v>
      </c>
      <c r="BN73" s="2">
        <f t="shared" si="46"/>
        <v>9.5500000000000007</v>
      </c>
      <c r="BO73" s="2">
        <f t="shared" si="56"/>
        <v>29.000000000000004</v>
      </c>
      <c r="BP73" s="7">
        <f t="shared" si="57"/>
        <v>4.9566666666666634</v>
      </c>
      <c r="BQ73" s="7">
        <f t="shared" si="58"/>
        <v>0.51275862068965472</v>
      </c>
      <c r="BR73" s="7">
        <f t="shared" si="23"/>
        <v>1.4186321839080451</v>
      </c>
      <c r="BS73" s="7">
        <f t="shared" si="24"/>
        <v>1.3929942528735622</v>
      </c>
      <c r="BT73" s="7">
        <f t="shared" si="25"/>
        <v>1.6322816091954011</v>
      </c>
      <c r="BU73" s="8"/>
      <c r="BV73" s="8">
        <f t="shared" si="59"/>
        <v>2.4872413793103454</v>
      </c>
      <c r="BW73" s="8">
        <f t="shared" si="26"/>
        <v>6.8813678160919558</v>
      </c>
      <c r="BX73" s="8">
        <f t="shared" si="27"/>
        <v>6.7570057471264384</v>
      </c>
      <c r="BY73" s="8">
        <f t="shared" si="28"/>
        <v>7.9177183908046</v>
      </c>
    </row>
    <row r="74" spans="1:77" x14ac:dyDescent="0.15">
      <c r="A74" s="2">
        <v>928</v>
      </c>
      <c r="B74" s="2">
        <v>70018.100000000006</v>
      </c>
      <c r="C74" s="2">
        <v>0.5706</v>
      </c>
      <c r="D74" s="2">
        <v>9.5100000000000004E-2</v>
      </c>
      <c r="E74" s="2">
        <v>9.5100000000000004E-2</v>
      </c>
      <c r="F74" s="2">
        <v>9.5100000000000004E-2</v>
      </c>
      <c r="G74" s="2">
        <v>9.5100000000000004E-2</v>
      </c>
      <c r="H74" s="2">
        <v>5.6109</v>
      </c>
      <c r="I74" s="2">
        <v>34.235999999999997</v>
      </c>
      <c r="J74" s="2">
        <v>40.893000000000001</v>
      </c>
      <c r="K74" s="2">
        <v>13.314</v>
      </c>
      <c r="L74" s="2">
        <v>4.9000000000000004</v>
      </c>
      <c r="M74" s="2">
        <v>0</v>
      </c>
      <c r="N74" s="2">
        <v>2.1</v>
      </c>
      <c r="O74" s="2">
        <v>1.2</v>
      </c>
      <c r="P74" s="2">
        <v>1.8</v>
      </c>
      <c r="Q74" s="2"/>
      <c r="R74" s="2">
        <v>928</v>
      </c>
      <c r="S74" s="2">
        <v>70018.100000000006</v>
      </c>
      <c r="T74" s="2">
        <v>0.752</v>
      </c>
      <c r="U74" s="2">
        <v>0.28199999999999997</v>
      </c>
      <c r="V74" s="2">
        <v>0.376</v>
      </c>
      <c r="W74" s="2">
        <v>0.28199999999999997</v>
      </c>
      <c r="X74" s="2">
        <v>0.56399999999999995</v>
      </c>
      <c r="Y74" s="2">
        <v>4.0419999999999998</v>
      </c>
      <c r="Z74" s="2">
        <v>27.26</v>
      </c>
      <c r="AA74" s="2">
        <v>56.4</v>
      </c>
      <c r="AB74" s="2">
        <v>7.4260000000000002</v>
      </c>
      <c r="AC74" s="2">
        <v>6</v>
      </c>
      <c r="AI74" s="2">
        <v>928</v>
      </c>
      <c r="AJ74" s="2">
        <v>70018.100000000006</v>
      </c>
      <c r="AK74" s="2">
        <v>1.3680000000000001</v>
      </c>
      <c r="AL74" s="2">
        <v>7.5999999999999998E-2</v>
      </c>
      <c r="AM74" s="2">
        <v>7.5999999999999998E-2</v>
      </c>
      <c r="AN74" s="2">
        <v>7.5999999999999998E-2</v>
      </c>
      <c r="AO74" s="2">
        <v>7.5999999999999998E-2</v>
      </c>
      <c r="AP74" s="2">
        <v>0.22800000000000001</v>
      </c>
      <c r="AQ74" s="2">
        <v>3.7240000000000002</v>
      </c>
      <c r="AR74" s="2">
        <v>39.520000000000003</v>
      </c>
      <c r="AS74" s="2">
        <v>31.16</v>
      </c>
      <c r="AT74" s="2">
        <v>24</v>
      </c>
      <c r="AU74" s="2">
        <v>5</v>
      </c>
      <c r="AV74" s="2">
        <v>8</v>
      </c>
      <c r="AW74" s="2">
        <v>5.5</v>
      </c>
      <c r="AX74" s="2">
        <v>5.5</v>
      </c>
      <c r="AY74" s="2"/>
      <c r="AZ74" s="2">
        <v>928</v>
      </c>
      <c r="BA74" s="2">
        <v>70018.100000000006</v>
      </c>
      <c r="BB74" s="2">
        <f t="shared" si="47"/>
        <v>0.89686666666666659</v>
      </c>
      <c r="BC74" s="2">
        <f t="shared" si="48"/>
        <v>0.15103333333333332</v>
      </c>
      <c r="BD74" s="2">
        <f t="shared" si="49"/>
        <v>0.18236666666666668</v>
      </c>
      <c r="BE74" s="2">
        <f t="shared" si="50"/>
        <v>0.15103333333333332</v>
      </c>
      <c r="BF74" s="2">
        <f t="shared" si="51"/>
        <v>0.2450333333333333</v>
      </c>
      <c r="BG74" s="2">
        <f t="shared" si="52"/>
        <v>3.2936333333333327</v>
      </c>
      <c r="BH74" s="2">
        <f t="shared" si="53"/>
        <v>21.74</v>
      </c>
      <c r="BI74" s="2">
        <f t="shared" si="54"/>
        <v>45.604333333333336</v>
      </c>
      <c r="BJ74" s="2">
        <f t="shared" si="55"/>
        <v>17.3</v>
      </c>
      <c r="BK74" s="2">
        <f t="shared" si="43"/>
        <v>2.5</v>
      </c>
      <c r="BL74" s="2">
        <f t="shared" si="44"/>
        <v>5.05</v>
      </c>
      <c r="BM74" s="2">
        <f t="shared" si="45"/>
        <v>3.35</v>
      </c>
      <c r="BN74" s="2">
        <f t="shared" si="46"/>
        <v>3.65</v>
      </c>
      <c r="BO74" s="2">
        <f t="shared" si="56"/>
        <v>14.55</v>
      </c>
      <c r="BP74" s="7">
        <f t="shared" si="57"/>
        <v>4.1142999999999859</v>
      </c>
      <c r="BQ74" s="7">
        <f t="shared" si="58"/>
        <v>0.70692439862542711</v>
      </c>
      <c r="BR74" s="7">
        <f t="shared" si="23"/>
        <v>1.4279872852233628</v>
      </c>
      <c r="BS74" s="7">
        <f t="shared" si="24"/>
        <v>0.94727869415807231</v>
      </c>
      <c r="BT74" s="7">
        <f t="shared" si="25"/>
        <v>1.0321096219931236</v>
      </c>
      <c r="BU74" s="8"/>
      <c r="BV74" s="8">
        <f t="shared" si="59"/>
        <v>1.7930756013745728</v>
      </c>
      <c r="BW74" s="8">
        <f t="shared" si="26"/>
        <v>3.6220127147766368</v>
      </c>
      <c r="BX74" s="8">
        <f t="shared" si="27"/>
        <v>2.4027213058419279</v>
      </c>
      <c r="BY74" s="8">
        <f t="shared" si="28"/>
        <v>2.6178903780068765</v>
      </c>
    </row>
    <row r="75" spans="1:77" x14ac:dyDescent="0.15">
      <c r="A75" s="2">
        <v>929</v>
      </c>
      <c r="B75" s="2">
        <v>70960.800000000003</v>
      </c>
      <c r="C75" s="2">
        <v>0.54239999999999999</v>
      </c>
      <c r="D75" s="2">
        <v>9.0399999999999994E-2</v>
      </c>
      <c r="E75" s="2">
        <v>9.0399999999999994E-2</v>
      </c>
      <c r="F75" s="2">
        <v>0.18079999999999999</v>
      </c>
      <c r="G75" s="2">
        <v>0.99439999999999995</v>
      </c>
      <c r="H75" s="2">
        <v>16.271999999999998</v>
      </c>
      <c r="I75" s="2">
        <v>26.216000000000001</v>
      </c>
      <c r="J75" s="2">
        <v>29.832000000000001</v>
      </c>
      <c r="K75" s="2">
        <v>15.368</v>
      </c>
      <c r="L75" s="2">
        <v>9.6</v>
      </c>
      <c r="M75" s="2">
        <v>1</v>
      </c>
      <c r="N75" s="2">
        <v>3.6</v>
      </c>
      <c r="O75" s="2">
        <v>2.5</v>
      </c>
      <c r="P75" s="2">
        <v>2.5</v>
      </c>
      <c r="Q75" s="2"/>
      <c r="R75" s="2">
        <v>929</v>
      </c>
      <c r="S75" s="2">
        <v>70960.800000000003</v>
      </c>
      <c r="T75" s="2">
        <v>0.73680000000000001</v>
      </c>
      <c r="U75" s="2">
        <v>9.2100000000000001E-2</v>
      </c>
      <c r="V75" s="2">
        <v>9.2100000000000001E-2</v>
      </c>
      <c r="W75" s="2">
        <v>0.27629999999999999</v>
      </c>
      <c r="X75" s="2">
        <v>0.73680000000000001</v>
      </c>
      <c r="Y75" s="2">
        <v>2.8551000000000002</v>
      </c>
      <c r="Z75" s="2">
        <v>14.736000000000001</v>
      </c>
      <c r="AA75" s="2">
        <v>46.05</v>
      </c>
      <c r="AB75" s="2">
        <v>28.550999999999998</v>
      </c>
      <c r="AC75" s="2">
        <v>7.9</v>
      </c>
      <c r="AI75" s="2">
        <v>929</v>
      </c>
      <c r="AJ75" s="2">
        <v>70960.800000000003</v>
      </c>
      <c r="AK75" s="2">
        <v>0.245</v>
      </c>
      <c r="AL75" s="2">
        <v>3.5000000000000003E-2</v>
      </c>
      <c r="AM75" s="2">
        <v>7.0000000000000007E-2</v>
      </c>
      <c r="AN75" s="2">
        <v>7.0000000000000007E-2</v>
      </c>
      <c r="AO75" s="2">
        <v>0.28000000000000003</v>
      </c>
      <c r="AP75" s="2">
        <v>1.33</v>
      </c>
      <c r="AQ75" s="2">
        <v>5.25</v>
      </c>
      <c r="AR75" s="2">
        <v>16.8</v>
      </c>
      <c r="AS75" s="2">
        <v>11.2</v>
      </c>
      <c r="AT75" s="2">
        <v>65</v>
      </c>
      <c r="AU75" s="2">
        <v>43</v>
      </c>
      <c r="AV75" s="2">
        <v>4</v>
      </c>
      <c r="AW75" s="2">
        <v>5</v>
      </c>
      <c r="AX75" s="2">
        <v>13</v>
      </c>
      <c r="AY75" s="2"/>
      <c r="AZ75" s="2">
        <v>929</v>
      </c>
      <c r="BA75" s="2">
        <v>70960.800000000003</v>
      </c>
      <c r="BB75" s="2">
        <f t="shared" si="47"/>
        <v>0.50806666666666667</v>
      </c>
      <c r="BC75" s="2">
        <f t="shared" si="48"/>
        <v>7.2499999999999995E-2</v>
      </c>
      <c r="BD75" s="2">
        <f t="shared" si="49"/>
        <v>8.4166666666666667E-2</v>
      </c>
      <c r="BE75" s="2">
        <f t="shared" si="50"/>
        <v>0.17569999999999997</v>
      </c>
      <c r="BF75" s="2">
        <f t="shared" si="51"/>
        <v>0.67039999999999988</v>
      </c>
      <c r="BG75" s="2">
        <f t="shared" si="52"/>
        <v>6.8190333333333326</v>
      </c>
      <c r="BH75" s="2">
        <f t="shared" si="53"/>
        <v>15.400666666666666</v>
      </c>
      <c r="BI75" s="2">
        <f t="shared" si="54"/>
        <v>30.894000000000002</v>
      </c>
      <c r="BJ75" s="2">
        <f t="shared" si="55"/>
        <v>18.373000000000001</v>
      </c>
      <c r="BK75" s="2">
        <f t="shared" si="43"/>
        <v>22</v>
      </c>
      <c r="BL75" s="2">
        <f t="shared" si="44"/>
        <v>3.8</v>
      </c>
      <c r="BM75" s="2">
        <f t="shared" si="45"/>
        <v>3.75</v>
      </c>
      <c r="BN75" s="2">
        <f t="shared" si="46"/>
        <v>7.75</v>
      </c>
      <c r="BO75" s="2">
        <f t="shared" si="56"/>
        <v>37.299999999999997</v>
      </c>
      <c r="BP75" s="7">
        <f t="shared" si="57"/>
        <v>10.297533333333334</v>
      </c>
      <c r="BQ75" s="7">
        <f t="shared" si="58"/>
        <v>6.0736121537086696</v>
      </c>
      <c r="BR75" s="7">
        <f t="shared" si="23"/>
        <v>1.0490784629133154</v>
      </c>
      <c r="BS75" s="7">
        <f t="shared" si="24"/>
        <v>1.0352747989276141</v>
      </c>
      <c r="BT75" s="7">
        <f t="shared" si="25"/>
        <v>2.1395679177837357</v>
      </c>
      <c r="BU75" s="8"/>
      <c r="BV75" s="8">
        <f t="shared" si="59"/>
        <v>15.92638784629133</v>
      </c>
      <c r="BW75" s="8">
        <f t="shared" si="26"/>
        <v>2.7509215370866844</v>
      </c>
      <c r="BX75" s="8">
        <f t="shared" si="27"/>
        <v>2.7147252010723859</v>
      </c>
      <c r="BY75" s="8">
        <f t="shared" si="28"/>
        <v>5.6104320822162643</v>
      </c>
    </row>
    <row r="76" spans="1:77" x14ac:dyDescent="0.15">
      <c r="A76" s="2">
        <v>930</v>
      </c>
      <c r="B76" s="2">
        <v>71924.3</v>
      </c>
      <c r="C76" s="2">
        <v>0.23699999999999999</v>
      </c>
      <c r="D76" s="2">
        <v>7.9000000000000001E-2</v>
      </c>
      <c r="E76" s="2">
        <v>7.9000000000000001E-2</v>
      </c>
      <c r="F76" s="2">
        <v>7.9000000000000001E-2</v>
      </c>
      <c r="G76" s="2">
        <v>0.158</v>
      </c>
      <c r="H76" s="2">
        <v>7.9000000000000001E-2</v>
      </c>
      <c r="I76" s="2">
        <v>1.9750000000000001</v>
      </c>
      <c r="J76" s="2">
        <v>40.29</v>
      </c>
      <c r="K76" s="2">
        <v>36.340000000000003</v>
      </c>
      <c r="L76" s="2">
        <v>21</v>
      </c>
      <c r="M76" s="2">
        <v>4</v>
      </c>
      <c r="N76" s="2">
        <v>7.2</v>
      </c>
      <c r="O76" s="2">
        <v>4.7</v>
      </c>
      <c r="P76" s="2">
        <v>5.0999999999999996</v>
      </c>
      <c r="Q76" s="2"/>
      <c r="R76" s="2">
        <v>930</v>
      </c>
      <c r="S76" s="2">
        <v>71924.3</v>
      </c>
      <c r="T76" s="2">
        <v>0.40500000000000003</v>
      </c>
      <c r="U76" s="2">
        <v>0.24299999999999999</v>
      </c>
      <c r="V76" s="2">
        <v>0.16200000000000001</v>
      </c>
      <c r="W76" s="2">
        <v>8.1000000000000003E-2</v>
      </c>
      <c r="X76" s="2">
        <v>0.56699999999999995</v>
      </c>
      <c r="Y76" s="2">
        <v>5.5890000000000004</v>
      </c>
      <c r="Z76" s="2">
        <v>18.63</v>
      </c>
      <c r="AA76" s="2">
        <v>39.69</v>
      </c>
      <c r="AB76" s="2">
        <v>17.010000000000002</v>
      </c>
      <c r="AC76" s="2">
        <v>19</v>
      </c>
      <c r="AI76" s="2">
        <v>930</v>
      </c>
      <c r="AJ76" s="2">
        <v>71924.3</v>
      </c>
      <c r="AK76" s="2">
        <v>0.57599999999999996</v>
      </c>
      <c r="AL76" s="2">
        <v>0.128</v>
      </c>
      <c r="AM76" s="2">
        <v>0.128</v>
      </c>
      <c r="AN76" s="2">
        <v>0.128</v>
      </c>
      <c r="AO76" s="2">
        <v>0.32</v>
      </c>
      <c r="AP76" s="2">
        <v>2.3679999999999999</v>
      </c>
      <c r="AQ76" s="2">
        <v>9.6</v>
      </c>
      <c r="AR76" s="2">
        <v>32</v>
      </c>
      <c r="AS76" s="2">
        <v>19.84</v>
      </c>
      <c r="AT76" s="2">
        <v>36</v>
      </c>
      <c r="AU76" s="2">
        <v>12</v>
      </c>
      <c r="AV76" s="2">
        <v>7</v>
      </c>
      <c r="AW76" s="2">
        <v>7</v>
      </c>
      <c r="AX76" s="2">
        <v>10</v>
      </c>
      <c r="AY76" s="2"/>
      <c r="AZ76" s="2">
        <v>930</v>
      </c>
      <c r="BA76" s="2">
        <v>71924.3</v>
      </c>
      <c r="BB76" s="2">
        <f t="shared" si="47"/>
        <v>0.40599999999999997</v>
      </c>
      <c r="BC76" s="2">
        <f t="shared" si="48"/>
        <v>0.15</v>
      </c>
      <c r="BD76" s="2">
        <f t="shared" si="49"/>
        <v>0.123</v>
      </c>
      <c r="BE76" s="2">
        <f t="shared" si="50"/>
        <v>9.6000000000000016E-2</v>
      </c>
      <c r="BF76" s="2">
        <f t="shared" si="51"/>
        <v>0.34833333333333333</v>
      </c>
      <c r="BG76" s="2">
        <f t="shared" si="52"/>
        <v>2.6786666666666665</v>
      </c>
      <c r="BH76" s="2">
        <f t="shared" si="53"/>
        <v>10.068333333333333</v>
      </c>
      <c r="BI76" s="2">
        <f t="shared" si="54"/>
        <v>37.326666666666661</v>
      </c>
      <c r="BJ76" s="2">
        <f t="shared" si="55"/>
        <v>24.396666666666672</v>
      </c>
      <c r="BK76" s="2">
        <f t="shared" si="43"/>
        <v>8</v>
      </c>
      <c r="BL76" s="2">
        <f t="shared" si="44"/>
        <v>7.1</v>
      </c>
      <c r="BM76" s="2">
        <f t="shared" si="45"/>
        <v>5.85</v>
      </c>
      <c r="BN76" s="2">
        <f t="shared" si="46"/>
        <v>7.55</v>
      </c>
      <c r="BO76" s="2">
        <f t="shared" si="56"/>
        <v>28.5</v>
      </c>
      <c r="BP76" s="7">
        <f t="shared" si="57"/>
        <v>4.0936666666666497</v>
      </c>
      <c r="BQ76" s="7">
        <f t="shared" si="58"/>
        <v>1.1490994152046736</v>
      </c>
      <c r="BR76" s="7">
        <f t="shared" si="23"/>
        <v>1.0198257309941479</v>
      </c>
      <c r="BS76" s="7">
        <f t="shared" si="24"/>
        <v>0.84027894736841757</v>
      </c>
      <c r="BT76" s="7">
        <f t="shared" si="25"/>
        <v>1.0844625730994106</v>
      </c>
      <c r="BU76" s="8"/>
      <c r="BV76" s="8">
        <f t="shared" si="59"/>
        <v>6.8509005847953262</v>
      </c>
      <c r="BW76" s="8">
        <f t="shared" si="26"/>
        <v>6.0801742690058518</v>
      </c>
      <c r="BX76" s="8">
        <f t="shared" si="27"/>
        <v>5.0097210526315816</v>
      </c>
      <c r="BY76" s="8">
        <f t="shared" si="28"/>
        <v>6.465537426900589</v>
      </c>
    </row>
    <row r="77" spans="1:77" x14ac:dyDescent="0.15">
      <c r="A77" s="2">
        <v>931</v>
      </c>
      <c r="B77" s="2">
        <v>72897.600000000006</v>
      </c>
      <c r="C77" s="2">
        <v>0.71</v>
      </c>
      <c r="D77" s="2">
        <v>7.0999999999999994E-2</v>
      </c>
      <c r="E77" s="2">
        <v>7.0999999999999994E-2</v>
      </c>
      <c r="F77" s="2">
        <v>7.0999999999999994E-2</v>
      </c>
      <c r="G77" s="2">
        <v>7.0999999999999994E-2</v>
      </c>
      <c r="H77" s="2">
        <v>7.0999999999999994E-2</v>
      </c>
      <c r="I77" s="2">
        <v>1.278</v>
      </c>
      <c r="J77" s="2">
        <v>24.85</v>
      </c>
      <c r="K77" s="2">
        <v>43.31</v>
      </c>
      <c r="L77" s="2">
        <v>29</v>
      </c>
      <c r="M77" s="2">
        <v>1</v>
      </c>
      <c r="N77" s="2">
        <v>12</v>
      </c>
      <c r="O77" s="2">
        <v>7.6</v>
      </c>
      <c r="P77" s="2">
        <v>8.4</v>
      </c>
      <c r="Q77" s="2"/>
      <c r="R77" s="2">
        <v>931</v>
      </c>
      <c r="S77" s="2">
        <v>72897.600000000006</v>
      </c>
      <c r="T77" s="2">
        <v>0.72799999999999998</v>
      </c>
      <c r="U77" s="2">
        <v>0.27300000000000002</v>
      </c>
      <c r="V77" s="2">
        <v>9.0999999999999998E-2</v>
      </c>
      <c r="W77" s="2">
        <v>0.27300000000000002</v>
      </c>
      <c r="X77" s="2">
        <v>0.182</v>
      </c>
      <c r="Y77" s="2">
        <v>6.4610000000000003</v>
      </c>
      <c r="Z77" s="2">
        <v>18.2</v>
      </c>
      <c r="AA77" s="2">
        <v>45.5</v>
      </c>
      <c r="AB77" s="2">
        <v>20.93</v>
      </c>
      <c r="AC77" s="2">
        <v>9</v>
      </c>
      <c r="AI77" s="2">
        <v>931</v>
      </c>
      <c r="AJ77" s="2">
        <v>72897.600000000006</v>
      </c>
      <c r="AK77" s="2">
        <v>0.58799999999999997</v>
      </c>
      <c r="AL77" s="2">
        <v>0.16800000000000001</v>
      </c>
      <c r="AM77" s="2">
        <v>0.252</v>
      </c>
      <c r="AN77" s="2">
        <v>0.33600000000000002</v>
      </c>
      <c r="AO77" s="2">
        <v>1.764</v>
      </c>
      <c r="AP77" s="2">
        <v>8.3160000000000007</v>
      </c>
      <c r="AQ77" s="2">
        <v>21.84</v>
      </c>
      <c r="AR77" s="2">
        <v>47.04</v>
      </c>
      <c r="AS77" s="2">
        <v>5.7960000000000003</v>
      </c>
      <c r="AT77" s="2">
        <v>16</v>
      </c>
      <c r="AU77" s="2">
        <v>7</v>
      </c>
      <c r="AV77" s="2">
        <v>1.6</v>
      </c>
      <c r="AW77" s="2">
        <v>1.1000000000000001</v>
      </c>
      <c r="AX77" s="2">
        <v>6.3</v>
      </c>
      <c r="AY77" s="2"/>
      <c r="AZ77" s="2">
        <v>931</v>
      </c>
      <c r="BA77" s="2">
        <v>72897.600000000006</v>
      </c>
      <c r="BB77" s="2">
        <f t="shared" si="47"/>
        <v>0.67533333333333323</v>
      </c>
      <c r="BC77" s="2">
        <f t="shared" si="48"/>
        <v>0.17066666666666666</v>
      </c>
      <c r="BD77" s="2">
        <f t="shared" si="49"/>
        <v>0.13799999999999998</v>
      </c>
      <c r="BE77" s="2">
        <f t="shared" si="50"/>
        <v>0.22666666666666668</v>
      </c>
      <c r="BF77" s="2">
        <f t="shared" si="51"/>
        <v>0.67233333333333334</v>
      </c>
      <c r="BG77" s="2">
        <f t="shared" si="52"/>
        <v>4.9493333333333336</v>
      </c>
      <c r="BH77" s="2">
        <f t="shared" si="53"/>
        <v>13.772666666666666</v>
      </c>
      <c r="BI77" s="2">
        <f t="shared" si="54"/>
        <v>39.129999999999995</v>
      </c>
      <c r="BJ77" s="2">
        <f t="shared" si="55"/>
        <v>23.34533333333334</v>
      </c>
      <c r="BK77" s="2">
        <f t="shared" si="43"/>
        <v>4</v>
      </c>
      <c r="BL77" s="2">
        <f t="shared" si="44"/>
        <v>6.8</v>
      </c>
      <c r="BM77" s="2">
        <f t="shared" si="45"/>
        <v>4.3499999999999996</v>
      </c>
      <c r="BN77" s="2">
        <f t="shared" si="46"/>
        <v>7.35</v>
      </c>
      <c r="BO77" s="2">
        <f t="shared" si="56"/>
        <v>22.5</v>
      </c>
      <c r="BP77" s="7">
        <f t="shared" si="57"/>
        <v>5.5803333333333285</v>
      </c>
      <c r="BQ77" s="7">
        <f t="shared" si="58"/>
        <v>0.99205925925925842</v>
      </c>
      <c r="BR77" s="7">
        <f t="shared" si="23"/>
        <v>1.6865007407407393</v>
      </c>
      <c r="BS77" s="7">
        <f t="shared" si="24"/>
        <v>1.0788644444444435</v>
      </c>
      <c r="BT77" s="7">
        <f t="shared" si="25"/>
        <v>1.8229088888888874</v>
      </c>
      <c r="BU77" s="8"/>
      <c r="BV77" s="8">
        <f t="shared" si="59"/>
        <v>3.0079407407407417</v>
      </c>
      <c r="BW77" s="8">
        <f t="shared" si="26"/>
        <v>5.1134992592592603</v>
      </c>
      <c r="BX77" s="8">
        <f t="shared" si="27"/>
        <v>3.2711355555555564</v>
      </c>
      <c r="BY77" s="8">
        <f t="shared" si="28"/>
        <v>5.5270911111111118</v>
      </c>
    </row>
    <row r="78" spans="1:77" x14ac:dyDescent="0.15">
      <c r="A78" s="2">
        <v>932</v>
      </c>
      <c r="B78" s="2">
        <v>73898.600000000006</v>
      </c>
      <c r="C78" s="2">
        <v>0.38500000000000001</v>
      </c>
      <c r="D78" s="2">
        <v>7.6999999999999999E-2</v>
      </c>
      <c r="E78" s="2">
        <v>7.6999999999999999E-2</v>
      </c>
      <c r="F78" s="2">
        <v>7.6999999999999999E-2</v>
      </c>
      <c r="G78" s="2">
        <v>7.6999999999999999E-2</v>
      </c>
      <c r="H78" s="2">
        <v>7.6999999999999999E-2</v>
      </c>
      <c r="I78" s="2">
        <v>0.69299999999999995</v>
      </c>
      <c r="J78" s="2">
        <v>21.56</v>
      </c>
      <c r="K78" s="2">
        <v>53.9</v>
      </c>
      <c r="L78" s="2">
        <v>23</v>
      </c>
      <c r="M78" s="2">
        <v>4</v>
      </c>
      <c r="N78" s="2">
        <v>9</v>
      </c>
      <c r="O78" s="2">
        <v>5.4</v>
      </c>
      <c r="P78" s="2">
        <v>4.5999999999999996</v>
      </c>
      <c r="Q78" s="2"/>
      <c r="R78" s="2">
        <v>932</v>
      </c>
      <c r="S78" s="2">
        <v>73898.600000000006</v>
      </c>
      <c r="T78" s="2">
        <v>0.73440000000000005</v>
      </c>
      <c r="U78" s="2">
        <v>9.1800000000000007E-2</v>
      </c>
      <c r="V78" s="2">
        <v>0.18360000000000001</v>
      </c>
      <c r="W78" s="2">
        <v>9.1800000000000007E-2</v>
      </c>
      <c r="X78" s="2">
        <v>1.0098</v>
      </c>
      <c r="Y78" s="2">
        <v>11.933999999999999</v>
      </c>
      <c r="Z78" s="2">
        <v>34.884</v>
      </c>
      <c r="AA78" s="2">
        <v>36.72</v>
      </c>
      <c r="AB78" s="2">
        <v>7.8948</v>
      </c>
      <c r="AC78" s="2">
        <v>8.1999999999999993</v>
      </c>
      <c r="AI78" s="2">
        <v>932</v>
      </c>
      <c r="AJ78" s="2">
        <v>73898.600000000006</v>
      </c>
      <c r="AK78" s="2">
        <v>0.38279999999999997</v>
      </c>
      <c r="AL78" s="2">
        <v>9.5699999999999993E-2</v>
      </c>
      <c r="AM78" s="2">
        <v>9.5699999999999993E-2</v>
      </c>
      <c r="AN78" s="2">
        <v>0.28710000000000002</v>
      </c>
      <c r="AO78" s="2">
        <v>0.47849999999999998</v>
      </c>
      <c r="AP78" s="2">
        <v>8.6129999999999995</v>
      </c>
      <c r="AQ78" s="2">
        <v>42.107999999999997</v>
      </c>
      <c r="AR78" s="2">
        <v>39.237000000000002</v>
      </c>
      <c r="AS78" s="2">
        <v>5.5506000000000002</v>
      </c>
      <c r="AT78" s="2">
        <v>4.3</v>
      </c>
      <c r="AU78" s="2">
        <v>4.3</v>
      </c>
      <c r="AV78" s="2">
        <v>0</v>
      </c>
      <c r="AW78" s="2">
        <v>0</v>
      </c>
      <c r="AX78" s="2">
        <v>0</v>
      </c>
      <c r="AY78" s="2"/>
      <c r="AZ78" s="2">
        <v>932</v>
      </c>
      <c r="BA78" s="2">
        <v>73898.600000000006</v>
      </c>
      <c r="BB78" s="2">
        <f t="shared" si="47"/>
        <v>0.50073333333333336</v>
      </c>
      <c r="BC78" s="2">
        <f t="shared" si="48"/>
        <v>8.8166666666666671E-2</v>
      </c>
      <c r="BD78" s="2">
        <f t="shared" si="49"/>
        <v>0.11876666666666667</v>
      </c>
      <c r="BE78" s="2">
        <f t="shared" si="50"/>
        <v>0.15196666666666667</v>
      </c>
      <c r="BF78" s="2">
        <f t="shared" si="51"/>
        <v>0.5217666666666666</v>
      </c>
      <c r="BG78" s="2">
        <f t="shared" si="52"/>
        <v>6.8746666666666663</v>
      </c>
      <c r="BH78" s="2">
        <f t="shared" si="53"/>
        <v>25.895</v>
      </c>
      <c r="BI78" s="2">
        <f t="shared" si="54"/>
        <v>32.505666666666663</v>
      </c>
      <c r="BJ78" s="2">
        <f t="shared" si="55"/>
        <v>22.448466666666665</v>
      </c>
      <c r="BK78" s="2">
        <f t="shared" si="43"/>
        <v>4.1500000000000004</v>
      </c>
      <c r="BL78" s="2">
        <f t="shared" si="44"/>
        <v>4.5</v>
      </c>
      <c r="BM78" s="2">
        <f t="shared" si="45"/>
        <v>2.7</v>
      </c>
      <c r="BN78" s="2">
        <f t="shared" si="46"/>
        <v>2.2999999999999998</v>
      </c>
      <c r="BO78" s="2">
        <f t="shared" si="56"/>
        <v>13.650000000000002</v>
      </c>
      <c r="BP78" s="7">
        <f t="shared" si="57"/>
        <v>2.7552000000000021</v>
      </c>
      <c r="BQ78" s="7">
        <f t="shared" si="58"/>
        <v>0.83766153846153901</v>
      </c>
      <c r="BR78" s="7">
        <f t="shared" si="23"/>
        <v>0.90830769230769282</v>
      </c>
      <c r="BS78" s="7">
        <f t="shared" si="24"/>
        <v>0.54498461538461573</v>
      </c>
      <c r="BT78" s="7">
        <f t="shared" si="25"/>
        <v>0.46424615384615409</v>
      </c>
      <c r="BU78" s="8"/>
      <c r="BV78" s="8">
        <f t="shared" si="59"/>
        <v>3.3123384615384612</v>
      </c>
      <c r="BW78" s="8">
        <f t="shared" si="26"/>
        <v>3.5916923076923073</v>
      </c>
      <c r="BX78" s="8">
        <f t="shared" si="27"/>
        <v>2.1550153846153846</v>
      </c>
      <c r="BY78" s="8">
        <f t="shared" si="28"/>
        <v>1.8357538461538456</v>
      </c>
    </row>
    <row r="79" spans="1:77" x14ac:dyDescent="0.15">
      <c r="A79" s="2">
        <v>933</v>
      </c>
      <c r="B79" s="2">
        <v>74872</v>
      </c>
      <c r="C79" s="2">
        <v>0.42</v>
      </c>
      <c r="D79" s="2">
        <v>0.33600000000000002</v>
      </c>
      <c r="E79" s="2">
        <v>8.4000000000000005E-2</v>
      </c>
      <c r="F79" s="2">
        <v>0.252</v>
      </c>
      <c r="G79" s="2">
        <v>0.16800000000000001</v>
      </c>
      <c r="H79" s="2">
        <v>0.16800000000000001</v>
      </c>
      <c r="I79" s="2">
        <v>1.008</v>
      </c>
      <c r="J79" s="2">
        <v>29.4</v>
      </c>
      <c r="K79" s="2">
        <v>53.76</v>
      </c>
      <c r="L79" s="2">
        <v>16</v>
      </c>
      <c r="M79" s="2">
        <v>1</v>
      </c>
      <c r="N79" s="2">
        <v>9</v>
      </c>
      <c r="O79" s="2">
        <v>4.4000000000000004</v>
      </c>
      <c r="P79" s="2">
        <v>1.6</v>
      </c>
      <c r="Q79" s="2"/>
      <c r="R79" s="2">
        <v>933</v>
      </c>
      <c r="S79" s="2">
        <v>74872</v>
      </c>
      <c r="T79" s="2">
        <v>0.747</v>
      </c>
      <c r="U79" s="2">
        <v>8.3000000000000004E-2</v>
      </c>
      <c r="V79" s="2">
        <v>8.3000000000000004E-2</v>
      </c>
      <c r="W79" s="2">
        <v>8.3000000000000004E-2</v>
      </c>
      <c r="X79" s="2">
        <v>8.3000000000000004E-2</v>
      </c>
      <c r="Y79" s="2">
        <v>1.66</v>
      </c>
      <c r="Z79" s="2">
        <v>9.9600000000000009</v>
      </c>
      <c r="AA79" s="2">
        <v>40.67</v>
      </c>
      <c r="AB79" s="2">
        <v>29.88</v>
      </c>
      <c r="AC79" s="2">
        <v>17</v>
      </c>
      <c r="AI79" s="2">
        <v>933</v>
      </c>
      <c r="AJ79" s="2">
        <v>74872</v>
      </c>
      <c r="AK79" s="2">
        <v>0.45500000000000002</v>
      </c>
      <c r="AL79" s="2">
        <v>0.182</v>
      </c>
      <c r="AM79" s="2">
        <v>0.182</v>
      </c>
      <c r="AN79" s="2">
        <v>0.27300000000000002</v>
      </c>
      <c r="AO79" s="2">
        <v>0.54600000000000004</v>
      </c>
      <c r="AP79" s="2">
        <v>5.6420000000000003</v>
      </c>
      <c r="AQ79" s="2">
        <v>26.39</v>
      </c>
      <c r="AR79" s="2">
        <v>49.14</v>
      </c>
      <c r="AS79" s="2">
        <v>10.01</v>
      </c>
      <c r="AT79" s="2">
        <v>9</v>
      </c>
      <c r="AU79" s="2">
        <v>0.9</v>
      </c>
      <c r="AV79" s="2">
        <v>2.2999999999999998</v>
      </c>
      <c r="AW79" s="2">
        <v>2.4</v>
      </c>
      <c r="AX79" s="2">
        <v>3.4</v>
      </c>
      <c r="AY79" s="2"/>
      <c r="AZ79" s="2">
        <v>933</v>
      </c>
      <c r="BA79" s="2">
        <v>74872</v>
      </c>
      <c r="BB79" s="2">
        <f t="shared" si="47"/>
        <v>0.54066666666666674</v>
      </c>
      <c r="BC79" s="2">
        <f t="shared" si="48"/>
        <v>0.20033333333333334</v>
      </c>
      <c r="BD79" s="2">
        <f t="shared" si="49"/>
        <v>0.11633333333333333</v>
      </c>
      <c r="BE79" s="2">
        <f t="shared" si="50"/>
        <v>0.20266666666666669</v>
      </c>
      <c r="BF79" s="2">
        <f t="shared" si="51"/>
        <v>0.26566666666666666</v>
      </c>
      <c r="BG79" s="2">
        <f t="shared" si="52"/>
        <v>2.4900000000000002</v>
      </c>
      <c r="BH79" s="2">
        <f t="shared" si="53"/>
        <v>12.452666666666667</v>
      </c>
      <c r="BI79" s="2">
        <f t="shared" si="54"/>
        <v>39.736666666666665</v>
      </c>
      <c r="BJ79" s="2">
        <f t="shared" si="55"/>
        <v>31.216666666666669</v>
      </c>
      <c r="BK79" s="2">
        <f t="shared" si="43"/>
        <v>0.95</v>
      </c>
      <c r="BL79" s="2">
        <f t="shared" si="44"/>
        <v>5.65</v>
      </c>
      <c r="BM79" s="2">
        <f t="shared" si="45"/>
        <v>3.4000000000000004</v>
      </c>
      <c r="BN79" s="2">
        <f t="shared" si="46"/>
        <v>2.5</v>
      </c>
      <c r="BO79" s="2">
        <f t="shared" si="56"/>
        <v>12.5</v>
      </c>
      <c r="BP79" s="7">
        <f t="shared" si="57"/>
        <v>-0.27833333333332178</v>
      </c>
      <c r="BQ79" s="7">
        <f t="shared" si="58"/>
        <v>-2.1153333333332455E-2</v>
      </c>
      <c r="BR79" s="7">
        <f t="shared" si="23"/>
        <v>-0.12580666666666146</v>
      </c>
      <c r="BS79" s="7">
        <f t="shared" si="24"/>
        <v>-7.5706666666663522E-2</v>
      </c>
      <c r="BT79" s="7">
        <f t="shared" si="25"/>
        <v>-5.5666666666664359E-2</v>
      </c>
      <c r="BU79" s="8"/>
      <c r="BV79" s="8">
        <f t="shared" si="59"/>
        <v>0.97115333333333242</v>
      </c>
      <c r="BW79" s="8">
        <f t="shared" si="26"/>
        <v>5.7758066666666616</v>
      </c>
      <c r="BX79" s="8">
        <f t="shared" si="27"/>
        <v>3.4757066666666638</v>
      </c>
      <c r="BY79" s="8">
        <f t="shared" si="28"/>
        <v>2.5556666666666645</v>
      </c>
    </row>
    <row r="80" spans="1:77" x14ac:dyDescent="0.15">
      <c r="A80" s="2">
        <v>934</v>
      </c>
      <c r="B80" s="2">
        <v>75883.199999999997</v>
      </c>
      <c r="C80" s="2">
        <v>0.32400000000000001</v>
      </c>
      <c r="D80" s="2">
        <v>8.1000000000000003E-2</v>
      </c>
      <c r="E80" s="2">
        <v>8.1000000000000003E-2</v>
      </c>
      <c r="F80" s="2">
        <v>8.1000000000000003E-2</v>
      </c>
      <c r="G80" s="2">
        <v>8.1000000000000003E-2</v>
      </c>
      <c r="H80" s="2">
        <v>0.40500000000000003</v>
      </c>
      <c r="I80" s="2">
        <v>3.9689999999999999</v>
      </c>
      <c r="J80" s="2">
        <v>43.74</v>
      </c>
      <c r="K80" s="2">
        <v>32.4</v>
      </c>
      <c r="L80" s="2">
        <v>19</v>
      </c>
      <c r="M80" s="2">
        <v>3</v>
      </c>
      <c r="N80" s="2">
        <v>6.4</v>
      </c>
      <c r="O80" s="2">
        <v>4.5999999999999996</v>
      </c>
      <c r="P80" s="2">
        <v>5</v>
      </c>
      <c r="Q80" s="2"/>
      <c r="R80" s="2">
        <v>934</v>
      </c>
      <c r="S80" s="2">
        <v>75883.199999999997</v>
      </c>
      <c r="T80" s="2">
        <v>0.79359999999999997</v>
      </c>
      <c r="U80" s="2">
        <v>9.9199999999999997E-2</v>
      </c>
      <c r="V80" s="2">
        <v>9.9199999999999997E-2</v>
      </c>
      <c r="W80" s="2">
        <v>9.9199999999999997E-2</v>
      </c>
      <c r="X80" s="2">
        <v>2.2816000000000001</v>
      </c>
      <c r="Y80" s="2">
        <v>17.856000000000002</v>
      </c>
      <c r="Z80" s="2">
        <v>37.695999999999998</v>
      </c>
      <c r="AA80" s="2">
        <v>37.695999999999998</v>
      </c>
      <c r="AB80" s="2">
        <v>1.984</v>
      </c>
      <c r="AC80" s="2">
        <v>0.8</v>
      </c>
      <c r="AI80" s="2">
        <v>934</v>
      </c>
      <c r="AJ80" s="2">
        <v>75883.199999999997</v>
      </c>
      <c r="AK80" s="2">
        <v>9.6100000000000005E-2</v>
      </c>
      <c r="AL80" s="2">
        <v>9.6100000000000005E-2</v>
      </c>
      <c r="AM80" s="2">
        <v>9.6100000000000005E-2</v>
      </c>
      <c r="AN80" s="2">
        <v>9.6100000000000005E-2</v>
      </c>
      <c r="AO80" s="2">
        <v>9.6100000000000005E-2</v>
      </c>
      <c r="AP80" s="2">
        <v>3.9401000000000002</v>
      </c>
      <c r="AQ80" s="2">
        <v>30.751999999999999</v>
      </c>
      <c r="AR80" s="2">
        <v>52.854999999999997</v>
      </c>
      <c r="AS80" s="2">
        <v>8.7451000000000008</v>
      </c>
      <c r="AT80" s="2">
        <v>3.9</v>
      </c>
      <c r="AU80" s="2">
        <v>1</v>
      </c>
      <c r="AV80" s="2">
        <v>1.1000000000000001</v>
      </c>
      <c r="AW80" s="2">
        <v>0.6</v>
      </c>
      <c r="AX80" s="2">
        <v>1.2</v>
      </c>
      <c r="AY80" s="2"/>
      <c r="AZ80" s="2">
        <v>934</v>
      </c>
      <c r="BA80" s="2">
        <v>75883.199999999997</v>
      </c>
      <c r="BB80" s="2">
        <f t="shared" si="47"/>
        <v>0.40456666666666669</v>
      </c>
      <c r="BC80" s="2">
        <f t="shared" si="48"/>
        <v>9.2100000000000001E-2</v>
      </c>
      <c r="BD80" s="2">
        <f t="shared" si="49"/>
        <v>9.2100000000000001E-2</v>
      </c>
      <c r="BE80" s="2">
        <f t="shared" si="50"/>
        <v>9.2100000000000001E-2</v>
      </c>
      <c r="BF80" s="2">
        <f t="shared" si="51"/>
        <v>0.81956666666666667</v>
      </c>
      <c r="BG80" s="2">
        <f t="shared" si="52"/>
        <v>7.4003666666666676</v>
      </c>
      <c r="BH80" s="2">
        <f t="shared" si="53"/>
        <v>24.138999999999999</v>
      </c>
      <c r="BI80" s="2">
        <f t="shared" si="54"/>
        <v>44.763666666666666</v>
      </c>
      <c r="BJ80" s="2">
        <f t="shared" si="55"/>
        <v>14.376366666666668</v>
      </c>
      <c r="BK80" s="2">
        <f t="shared" si="43"/>
        <v>2</v>
      </c>
      <c r="BL80" s="2">
        <f t="shared" si="44"/>
        <v>3.75</v>
      </c>
      <c r="BM80" s="2">
        <f t="shared" si="45"/>
        <v>2.5999999999999996</v>
      </c>
      <c r="BN80" s="2">
        <f t="shared" si="46"/>
        <v>3.1</v>
      </c>
      <c r="BO80" s="2">
        <f t="shared" si="56"/>
        <v>11.45</v>
      </c>
      <c r="BP80" s="7">
        <f t="shared" si="57"/>
        <v>3.6298333333333233</v>
      </c>
      <c r="BQ80" s="7">
        <f t="shared" si="58"/>
        <v>0.63403202328966357</v>
      </c>
      <c r="BR80" s="7">
        <f t="shared" si="23"/>
        <v>1.188810043668119</v>
      </c>
      <c r="BS80" s="7">
        <f t="shared" si="24"/>
        <v>0.82424163027656239</v>
      </c>
      <c r="BT80" s="7">
        <f t="shared" si="25"/>
        <v>0.98274963609897847</v>
      </c>
      <c r="BU80" s="8"/>
      <c r="BV80" s="8">
        <f t="shared" si="59"/>
        <v>1.3659679767103365</v>
      </c>
      <c r="BW80" s="8">
        <f t="shared" si="26"/>
        <v>2.561189956331881</v>
      </c>
      <c r="BX80" s="8">
        <f t="shared" si="27"/>
        <v>1.7757583697234374</v>
      </c>
      <c r="BY80" s="8">
        <f t="shared" si="28"/>
        <v>2.1172503639010216</v>
      </c>
    </row>
    <row r="81" spans="1:77" x14ac:dyDescent="0.15">
      <c r="A81" s="2">
        <v>935</v>
      </c>
      <c r="B81" s="2">
        <v>76869.100000000006</v>
      </c>
      <c r="C81" s="2">
        <v>0.53900000000000003</v>
      </c>
      <c r="D81" s="2">
        <v>0.19600000000000001</v>
      </c>
      <c r="E81" s="2">
        <v>0.14699999999999999</v>
      </c>
      <c r="F81" s="2">
        <v>9.8000000000000004E-2</v>
      </c>
      <c r="G81" s="2">
        <v>0.14699999999999999</v>
      </c>
      <c r="H81" s="2">
        <v>1.3720000000000001</v>
      </c>
      <c r="I81" s="2">
        <v>6.37</v>
      </c>
      <c r="J81" s="2">
        <v>18.62</v>
      </c>
      <c r="K81" s="2">
        <v>22.54</v>
      </c>
      <c r="L81" s="2">
        <v>51</v>
      </c>
      <c r="M81" s="2">
        <v>8</v>
      </c>
      <c r="N81" s="2">
        <v>12</v>
      </c>
      <c r="O81" s="2">
        <v>13</v>
      </c>
      <c r="P81" s="2">
        <v>18</v>
      </c>
      <c r="Q81" s="2"/>
      <c r="R81" s="2">
        <v>935</v>
      </c>
      <c r="S81" s="2">
        <v>76869.100000000006</v>
      </c>
      <c r="T81" s="2">
        <v>0.32</v>
      </c>
      <c r="U81" s="2">
        <v>0.08</v>
      </c>
      <c r="V81" s="2">
        <v>0.08</v>
      </c>
      <c r="W81" s="2">
        <v>0.08</v>
      </c>
      <c r="X81" s="2">
        <v>0.24</v>
      </c>
      <c r="Y81" s="2">
        <v>2.48</v>
      </c>
      <c r="Z81" s="2">
        <v>16</v>
      </c>
      <c r="AA81" s="2">
        <v>40.799999999999997</v>
      </c>
      <c r="AB81" s="2">
        <v>20.8</v>
      </c>
      <c r="AC81" s="2">
        <v>20</v>
      </c>
      <c r="AI81" s="2">
        <v>935</v>
      </c>
      <c r="AJ81" s="2">
        <v>76869.100000000006</v>
      </c>
      <c r="AK81" s="2">
        <v>0.4985</v>
      </c>
      <c r="AL81" s="2">
        <v>9.9699999999999997E-2</v>
      </c>
      <c r="AM81" s="2">
        <v>9.9699999999999997E-2</v>
      </c>
      <c r="AN81" s="2">
        <v>9.9699999999999997E-2</v>
      </c>
      <c r="AO81" s="2">
        <v>0.4985</v>
      </c>
      <c r="AP81" s="2">
        <v>5.2840999999999996</v>
      </c>
      <c r="AQ81" s="2">
        <v>27.916</v>
      </c>
      <c r="AR81" s="2">
        <v>60.817</v>
      </c>
      <c r="AS81" s="2">
        <v>5.7826000000000004</v>
      </c>
      <c r="AT81" s="2">
        <v>0.3</v>
      </c>
      <c r="AU81" s="2">
        <v>0</v>
      </c>
      <c r="AV81" s="2">
        <v>0.1</v>
      </c>
      <c r="AW81" s="2">
        <v>0</v>
      </c>
      <c r="AX81" s="2">
        <v>0.2</v>
      </c>
      <c r="AY81" s="2"/>
      <c r="AZ81" s="2">
        <v>935</v>
      </c>
      <c r="BA81" s="2">
        <v>76869.100000000006</v>
      </c>
      <c r="BB81" s="2">
        <f t="shared" si="47"/>
        <v>0.45249999999999996</v>
      </c>
      <c r="BC81" s="2">
        <f t="shared" si="48"/>
        <v>0.12523333333333334</v>
      </c>
      <c r="BD81" s="2">
        <f t="shared" si="49"/>
        <v>0.1089</v>
      </c>
      <c r="BE81" s="2">
        <f t="shared" si="50"/>
        <v>9.2566666666666672E-2</v>
      </c>
      <c r="BF81" s="2">
        <f t="shared" si="51"/>
        <v>0.29516666666666663</v>
      </c>
      <c r="BG81" s="2">
        <f t="shared" si="52"/>
        <v>3.0453666666666663</v>
      </c>
      <c r="BH81" s="2">
        <f t="shared" si="53"/>
        <v>16.762</v>
      </c>
      <c r="BI81" s="2">
        <f t="shared" si="54"/>
        <v>40.079000000000001</v>
      </c>
      <c r="BJ81" s="2">
        <f t="shared" si="55"/>
        <v>16.374200000000002</v>
      </c>
      <c r="BK81" s="2">
        <f t="shared" si="43"/>
        <v>4</v>
      </c>
      <c r="BL81" s="2">
        <f t="shared" si="44"/>
        <v>6.05</v>
      </c>
      <c r="BM81" s="2">
        <f t="shared" si="45"/>
        <v>6.5</v>
      </c>
      <c r="BN81" s="2">
        <f t="shared" si="46"/>
        <v>9.1</v>
      </c>
      <c r="BO81" s="2">
        <f t="shared" si="56"/>
        <v>25.65</v>
      </c>
      <c r="BP81" s="7">
        <f t="shared" si="57"/>
        <v>2.9849333333333306</v>
      </c>
      <c r="BQ81" s="7">
        <f t="shared" si="58"/>
        <v>0.46548667966211787</v>
      </c>
      <c r="BR81" s="7">
        <f t="shared" si="23"/>
        <v>0.70404860298895322</v>
      </c>
      <c r="BS81" s="7">
        <f t="shared" si="24"/>
        <v>0.75641585445094162</v>
      </c>
      <c r="BT81" s="7">
        <f t="shared" si="25"/>
        <v>1.058982196231318</v>
      </c>
      <c r="BU81" s="8"/>
      <c r="BV81" s="8">
        <f t="shared" si="59"/>
        <v>3.534513320337882</v>
      </c>
      <c r="BW81" s="8">
        <f t="shared" si="26"/>
        <v>5.3459513970110466</v>
      </c>
      <c r="BX81" s="8">
        <f t="shared" si="27"/>
        <v>5.7435841455490584</v>
      </c>
      <c r="BY81" s="8">
        <f t="shared" si="28"/>
        <v>8.0410178037686819</v>
      </c>
    </row>
    <row r="82" spans="1:77" x14ac:dyDescent="0.15">
      <c r="A82" s="2">
        <v>936</v>
      </c>
      <c r="B82" s="2">
        <v>77758.899999999994</v>
      </c>
      <c r="C82" s="2">
        <v>0.22500000000000001</v>
      </c>
      <c r="D82" s="2">
        <v>0.09</v>
      </c>
      <c r="E82" s="2">
        <v>0.09</v>
      </c>
      <c r="F82" s="2">
        <v>4.4999999999999998E-2</v>
      </c>
      <c r="G82" s="2">
        <v>4.4999999999999998E-2</v>
      </c>
      <c r="H82" s="2">
        <v>0.09</v>
      </c>
      <c r="I82" s="2">
        <v>1.53</v>
      </c>
      <c r="J82" s="2">
        <v>18</v>
      </c>
      <c r="K82" s="2">
        <v>25.2</v>
      </c>
      <c r="L82" s="2">
        <v>55</v>
      </c>
      <c r="M82" s="2">
        <v>18</v>
      </c>
      <c r="N82" s="2">
        <v>10</v>
      </c>
      <c r="O82" s="2">
        <v>12</v>
      </c>
      <c r="P82" s="2">
        <v>15</v>
      </c>
      <c r="Q82" s="2"/>
      <c r="R82" s="2">
        <v>936</v>
      </c>
      <c r="S82" s="2">
        <v>77758.899999999994</v>
      </c>
      <c r="T82" s="2">
        <v>0.99</v>
      </c>
      <c r="U82" s="2">
        <v>0.09</v>
      </c>
      <c r="V82" s="2">
        <v>0.09</v>
      </c>
      <c r="W82" s="2">
        <v>0.09</v>
      </c>
      <c r="X82" s="2">
        <v>0.63</v>
      </c>
      <c r="Y82" s="2">
        <v>7.02</v>
      </c>
      <c r="Z82" s="2">
        <v>19.8</v>
      </c>
      <c r="AA82" s="2">
        <v>40.5</v>
      </c>
      <c r="AB82" s="2">
        <v>20.7</v>
      </c>
      <c r="AC82" s="2">
        <v>10</v>
      </c>
      <c r="AI82" s="2">
        <v>936</v>
      </c>
      <c r="AJ82" s="2">
        <v>77758.899999999994</v>
      </c>
      <c r="AK82" s="2">
        <v>0.51600000000000001</v>
      </c>
      <c r="AL82" s="2">
        <v>8.5999999999999993E-2</v>
      </c>
      <c r="AM82" s="2">
        <v>8.5999999999999993E-2</v>
      </c>
      <c r="AN82" s="2">
        <v>8.5999999999999993E-2</v>
      </c>
      <c r="AO82" s="2">
        <v>1.204</v>
      </c>
      <c r="AP82" s="2">
        <v>9.4600000000000009</v>
      </c>
      <c r="AQ82" s="2">
        <v>22.36</v>
      </c>
      <c r="AR82" s="2">
        <v>34.4</v>
      </c>
      <c r="AS82" s="2">
        <v>17.2</v>
      </c>
      <c r="AT82" s="2">
        <v>14</v>
      </c>
      <c r="AU82" s="2">
        <v>0</v>
      </c>
      <c r="AV82" s="2">
        <v>5.6</v>
      </c>
      <c r="AW82" s="2">
        <v>4.5</v>
      </c>
      <c r="AX82" s="2">
        <v>3.9</v>
      </c>
      <c r="AY82" s="2"/>
      <c r="AZ82" s="2">
        <v>936</v>
      </c>
      <c r="BA82" s="2">
        <v>77758.899999999994</v>
      </c>
      <c r="BB82" s="2">
        <f t="shared" si="47"/>
        <v>0.57700000000000007</v>
      </c>
      <c r="BC82" s="2">
        <f t="shared" si="48"/>
        <v>8.8666666666666671E-2</v>
      </c>
      <c r="BD82" s="2">
        <f t="shared" si="49"/>
        <v>8.8666666666666671E-2</v>
      </c>
      <c r="BE82" s="2">
        <f t="shared" si="50"/>
        <v>7.3666666666666672E-2</v>
      </c>
      <c r="BF82" s="2">
        <f t="shared" si="51"/>
        <v>0.6263333333333333</v>
      </c>
      <c r="BG82" s="2">
        <f t="shared" si="52"/>
        <v>5.5233333333333334</v>
      </c>
      <c r="BH82" s="2">
        <f t="shared" si="53"/>
        <v>14.563333333333333</v>
      </c>
      <c r="BI82" s="2">
        <f t="shared" si="54"/>
        <v>30.966666666666669</v>
      </c>
      <c r="BJ82" s="2">
        <f t="shared" si="55"/>
        <v>21.033333333333331</v>
      </c>
      <c r="BK82" s="2">
        <f t="shared" si="43"/>
        <v>9</v>
      </c>
      <c r="BL82" s="2">
        <f t="shared" si="44"/>
        <v>7.8</v>
      </c>
      <c r="BM82" s="2">
        <f t="shared" si="45"/>
        <v>8.25</v>
      </c>
      <c r="BN82" s="2">
        <f t="shared" si="46"/>
        <v>9.4499999999999993</v>
      </c>
      <c r="BO82" s="2">
        <f t="shared" si="56"/>
        <v>34.5</v>
      </c>
      <c r="BP82" s="7">
        <f t="shared" si="57"/>
        <v>8.0409999999999968</v>
      </c>
      <c r="BQ82" s="7">
        <f t="shared" si="58"/>
        <v>2.0976521739130427</v>
      </c>
      <c r="BR82" s="7">
        <f t="shared" si="23"/>
        <v>1.8179652173913037</v>
      </c>
      <c r="BS82" s="7">
        <f t="shared" si="24"/>
        <v>1.9228478260869559</v>
      </c>
      <c r="BT82" s="7">
        <f t="shared" si="25"/>
        <v>2.2025347826086947</v>
      </c>
      <c r="BU82" s="8"/>
      <c r="BV82" s="8">
        <f t="shared" si="59"/>
        <v>6.9023478260869577</v>
      </c>
      <c r="BW82" s="8">
        <f t="shared" si="26"/>
        <v>5.9820347826086966</v>
      </c>
      <c r="BX82" s="8">
        <f t="shared" si="27"/>
        <v>6.3271521739130439</v>
      </c>
      <c r="BY82" s="8">
        <f t="shared" si="28"/>
        <v>7.247465217391305</v>
      </c>
    </row>
    <row r="83" spans="1:77" x14ac:dyDescent="0.15">
      <c r="A83" s="2">
        <v>937</v>
      </c>
      <c r="B83" s="2">
        <v>78757.600000000006</v>
      </c>
      <c r="C83" s="2">
        <v>0.39</v>
      </c>
      <c r="D83" s="2">
        <v>6.5000000000000002E-2</v>
      </c>
      <c r="E83" s="2">
        <v>6.5000000000000002E-2</v>
      </c>
      <c r="F83" s="2">
        <v>6.5000000000000002E-2</v>
      </c>
      <c r="G83" s="2">
        <v>6.5000000000000002E-2</v>
      </c>
      <c r="H83" s="2">
        <v>6.5000000000000002E-2</v>
      </c>
      <c r="I83" s="2">
        <v>2.73</v>
      </c>
      <c r="J83" s="2">
        <v>26.65</v>
      </c>
      <c r="K83" s="2">
        <v>34.450000000000003</v>
      </c>
      <c r="L83" s="2">
        <v>35</v>
      </c>
      <c r="M83" s="2">
        <v>7</v>
      </c>
      <c r="N83" s="2">
        <v>11</v>
      </c>
      <c r="O83" s="2">
        <v>7.9</v>
      </c>
      <c r="P83" s="2">
        <v>9.1</v>
      </c>
      <c r="Q83" s="2"/>
      <c r="R83" s="2">
        <v>937</v>
      </c>
      <c r="S83" s="2">
        <v>78757.600000000006</v>
      </c>
      <c r="T83" s="2">
        <v>0.72899999999999998</v>
      </c>
      <c r="U83" s="2">
        <v>8.1000000000000003E-2</v>
      </c>
      <c r="V83" s="2">
        <v>8.1000000000000003E-2</v>
      </c>
      <c r="W83" s="2">
        <v>0.16200000000000001</v>
      </c>
      <c r="X83" s="2">
        <v>0.16200000000000001</v>
      </c>
      <c r="Y83" s="2">
        <v>1.5389999999999999</v>
      </c>
      <c r="Z83" s="2">
        <v>8.91</v>
      </c>
      <c r="AA83" s="2">
        <v>44.55</v>
      </c>
      <c r="AB83" s="2">
        <v>25.92</v>
      </c>
      <c r="AC83" s="2">
        <v>19</v>
      </c>
      <c r="AI83" s="2">
        <v>937</v>
      </c>
      <c r="AJ83" s="2">
        <v>78757.600000000006</v>
      </c>
      <c r="AK83" s="2">
        <v>9.4399999999999998E-2</v>
      </c>
      <c r="AL83" s="2">
        <v>9.4399999999999998E-2</v>
      </c>
      <c r="AM83" s="2">
        <v>9.4399999999999998E-2</v>
      </c>
      <c r="AN83" s="2">
        <v>9.4399999999999998E-2</v>
      </c>
      <c r="AO83" s="2">
        <v>9.4399999999999998E-2</v>
      </c>
      <c r="AP83" s="2">
        <v>2.7376</v>
      </c>
      <c r="AQ83" s="2">
        <v>19.824000000000002</v>
      </c>
      <c r="AR83" s="2">
        <v>58.527999999999999</v>
      </c>
      <c r="AS83" s="2">
        <v>12.272</v>
      </c>
      <c r="AT83" s="2">
        <v>5.6</v>
      </c>
      <c r="AU83" s="2">
        <v>0.5</v>
      </c>
      <c r="AV83" s="2">
        <v>1.5</v>
      </c>
      <c r="AW83" s="2">
        <v>1.5</v>
      </c>
      <c r="AX83" s="2">
        <v>2.1</v>
      </c>
      <c r="AY83" s="2"/>
      <c r="AZ83" s="2">
        <v>937</v>
      </c>
      <c r="BA83" s="2">
        <v>78757.600000000006</v>
      </c>
      <c r="BB83" s="2">
        <f t="shared" si="47"/>
        <v>0.4044666666666667</v>
      </c>
      <c r="BC83" s="2">
        <f t="shared" si="48"/>
        <v>8.0133333333333334E-2</v>
      </c>
      <c r="BD83" s="2">
        <f t="shared" si="49"/>
        <v>8.0133333333333334E-2</v>
      </c>
      <c r="BE83" s="2">
        <f t="shared" si="50"/>
        <v>0.10713333333333334</v>
      </c>
      <c r="BF83" s="2">
        <f t="shared" si="51"/>
        <v>0.10713333333333334</v>
      </c>
      <c r="BG83" s="2">
        <f t="shared" si="52"/>
        <v>1.4471999999999998</v>
      </c>
      <c r="BH83" s="2">
        <f t="shared" si="53"/>
        <v>10.488000000000001</v>
      </c>
      <c r="BI83" s="2">
        <f t="shared" si="54"/>
        <v>43.242666666666658</v>
      </c>
      <c r="BJ83" s="2">
        <f t="shared" si="55"/>
        <v>24.214000000000002</v>
      </c>
      <c r="BK83" s="2">
        <f t="shared" si="43"/>
        <v>3.75</v>
      </c>
      <c r="BL83" s="2">
        <f t="shared" si="44"/>
        <v>6.25</v>
      </c>
      <c r="BM83" s="2">
        <f t="shared" si="45"/>
        <v>4.7</v>
      </c>
      <c r="BN83" s="2">
        <f t="shared" si="46"/>
        <v>5.6</v>
      </c>
      <c r="BO83" s="2">
        <f t="shared" si="56"/>
        <v>20.299999999999997</v>
      </c>
      <c r="BP83" s="7">
        <f t="shared" si="57"/>
        <v>0.47086666666665167</v>
      </c>
      <c r="BQ83" s="7">
        <f t="shared" si="58"/>
        <v>8.6982758620686898E-2</v>
      </c>
      <c r="BR83" s="7">
        <f t="shared" si="23"/>
        <v>0.14497126436781152</v>
      </c>
      <c r="BS83" s="7">
        <f t="shared" si="24"/>
        <v>0.10901839080459426</v>
      </c>
      <c r="BT83" s="7">
        <f t="shared" si="25"/>
        <v>0.12989425287355907</v>
      </c>
      <c r="BU83" s="8"/>
      <c r="BV83" s="8">
        <f t="shared" si="59"/>
        <v>3.6630172413793129</v>
      </c>
      <c r="BW83" s="8">
        <f t="shared" si="26"/>
        <v>6.1050287356321888</v>
      </c>
      <c r="BX83" s="8">
        <f t="shared" si="27"/>
        <v>4.5909816091954063</v>
      </c>
      <c r="BY83" s="8">
        <f t="shared" si="28"/>
        <v>5.4701057471264409</v>
      </c>
    </row>
    <row r="84" spans="1:77" x14ac:dyDescent="0.15">
      <c r="A84" s="2">
        <v>938</v>
      </c>
      <c r="B84" s="2">
        <v>79708.899999999994</v>
      </c>
      <c r="C84" s="2">
        <v>0.45</v>
      </c>
      <c r="D84" s="2">
        <v>7.4999999999999997E-2</v>
      </c>
      <c r="E84" s="2">
        <v>7.4999999999999997E-2</v>
      </c>
      <c r="F84" s="2">
        <v>7.4999999999999997E-2</v>
      </c>
      <c r="G84" s="2">
        <v>7.4999999999999997E-2</v>
      </c>
      <c r="H84" s="2">
        <v>7.4999999999999997E-2</v>
      </c>
      <c r="I84" s="2">
        <v>2.5499999999999998</v>
      </c>
      <c r="J84" s="2">
        <v>30</v>
      </c>
      <c r="K84" s="2">
        <v>42</v>
      </c>
      <c r="L84" s="2">
        <v>25</v>
      </c>
      <c r="M84" s="2">
        <v>0</v>
      </c>
      <c r="N84" s="2">
        <v>12</v>
      </c>
      <c r="O84" s="2">
        <v>6.6</v>
      </c>
      <c r="P84" s="2">
        <v>6.4</v>
      </c>
      <c r="Q84" s="2"/>
      <c r="R84" s="2">
        <v>938</v>
      </c>
      <c r="S84" s="2">
        <v>79708.899999999994</v>
      </c>
      <c r="T84" s="2">
        <v>0.69599999999999995</v>
      </c>
      <c r="U84" s="2">
        <v>8.6999999999999994E-2</v>
      </c>
      <c r="V84" s="2">
        <v>0.34799999999999998</v>
      </c>
      <c r="W84" s="2">
        <v>0.17399999999999999</v>
      </c>
      <c r="X84" s="2">
        <v>0.52200000000000002</v>
      </c>
      <c r="Y84" s="2">
        <v>5.0460000000000003</v>
      </c>
      <c r="Z84" s="2">
        <v>20.88</v>
      </c>
      <c r="AA84" s="2">
        <v>46.11</v>
      </c>
      <c r="AB84" s="2">
        <v>13.05</v>
      </c>
      <c r="AC84" s="2">
        <v>13</v>
      </c>
      <c r="AI84" s="2">
        <v>938</v>
      </c>
      <c r="AJ84" s="2">
        <v>79708.899999999994</v>
      </c>
      <c r="AK84" s="2">
        <v>0.19719999999999999</v>
      </c>
      <c r="AL84" s="2">
        <v>9.8599999999999993E-2</v>
      </c>
      <c r="AM84" s="2">
        <v>9.8599999999999993E-2</v>
      </c>
      <c r="AN84" s="2">
        <v>9.8599999999999993E-2</v>
      </c>
      <c r="AO84" s="2">
        <v>0.39439999999999997</v>
      </c>
      <c r="AP84" s="2">
        <v>5.0286</v>
      </c>
      <c r="AQ84" s="2">
        <v>37.468000000000004</v>
      </c>
      <c r="AR84" s="2">
        <v>52.258000000000003</v>
      </c>
      <c r="AS84" s="2">
        <v>3.4510000000000001</v>
      </c>
      <c r="AT84" s="2">
        <v>1.4</v>
      </c>
      <c r="AU84" s="2">
        <v>0.1</v>
      </c>
      <c r="AV84" s="2">
        <v>0.3</v>
      </c>
      <c r="AW84" s="2">
        <v>0.2</v>
      </c>
      <c r="AX84" s="2">
        <v>0.8</v>
      </c>
      <c r="AY84" s="2"/>
      <c r="AZ84" s="2">
        <v>938</v>
      </c>
      <c r="BA84" s="2">
        <v>79708.899999999994</v>
      </c>
      <c r="BB84" s="2">
        <f t="shared" si="47"/>
        <v>0.44773333333333332</v>
      </c>
      <c r="BC84" s="2">
        <f t="shared" si="48"/>
        <v>8.6866666666666648E-2</v>
      </c>
      <c r="BD84" s="2">
        <f t="shared" si="49"/>
        <v>0.17386666666666664</v>
      </c>
      <c r="BE84" s="2">
        <f t="shared" si="50"/>
        <v>0.11586666666666667</v>
      </c>
      <c r="BF84" s="2">
        <f t="shared" si="51"/>
        <v>0.33046666666666663</v>
      </c>
      <c r="BG84" s="2">
        <f t="shared" si="52"/>
        <v>3.3832</v>
      </c>
      <c r="BH84" s="2">
        <f t="shared" si="53"/>
        <v>20.299333333333333</v>
      </c>
      <c r="BI84" s="2">
        <f t="shared" si="54"/>
        <v>42.789333333333332</v>
      </c>
      <c r="BJ84" s="2">
        <f t="shared" si="55"/>
        <v>19.500333333333334</v>
      </c>
      <c r="BK84" s="2">
        <f t="shared" si="43"/>
        <v>0.05</v>
      </c>
      <c r="BL84" s="2">
        <f t="shared" si="44"/>
        <v>6.15</v>
      </c>
      <c r="BM84" s="2">
        <f t="shared" si="45"/>
        <v>3.4</v>
      </c>
      <c r="BN84" s="2">
        <f t="shared" si="46"/>
        <v>3.6</v>
      </c>
      <c r="BO84" s="2">
        <f t="shared" si="56"/>
        <v>13.2</v>
      </c>
      <c r="BP84" s="7">
        <f t="shared" si="57"/>
        <v>0.32699999999999818</v>
      </c>
      <c r="BQ84" s="7">
        <f t="shared" si="58"/>
        <v>1.2386363636363569E-3</v>
      </c>
      <c r="BR84" s="7">
        <f t="shared" ref="BR84:BR98" si="60">(BL84/$BO84)*$BP84</f>
        <v>0.15235227272727189</v>
      </c>
      <c r="BS84" s="7">
        <f t="shared" ref="BS84:BS98" si="61">(BM84/$BO84)*$BP84</f>
        <v>8.4227272727272262E-2</v>
      </c>
      <c r="BT84" s="7">
        <f t="shared" ref="BT84:BT98" si="62">(BN84/$BO84)*$BP84</f>
        <v>8.9181818181817696E-2</v>
      </c>
      <c r="BU84" s="8"/>
      <c r="BV84" s="8">
        <f t="shared" si="59"/>
        <v>4.8761363636363644E-2</v>
      </c>
      <c r="BW84" s="8">
        <f t="shared" ref="BW84:BW98" si="63">BL84-BR84</f>
        <v>5.9976477272727289</v>
      </c>
      <c r="BX84" s="8">
        <f t="shared" ref="BX84:BX98" si="64">BM84-BS84</f>
        <v>3.3157727272727278</v>
      </c>
      <c r="BY84" s="8">
        <f t="shared" ref="BY84:BY98" si="65">BN84-BT84</f>
        <v>3.5108181818181823</v>
      </c>
    </row>
    <row r="85" spans="1:77" x14ac:dyDescent="0.15">
      <c r="A85" s="2">
        <v>939</v>
      </c>
      <c r="B85" s="2">
        <v>80656.399999999994</v>
      </c>
      <c r="C85" s="2">
        <v>1.552</v>
      </c>
      <c r="D85" s="2">
        <v>9.7000000000000003E-2</v>
      </c>
      <c r="E85" s="2">
        <v>9.7000000000000003E-2</v>
      </c>
      <c r="F85" s="2">
        <v>9.7000000000000003E-2</v>
      </c>
      <c r="G85" s="2">
        <v>9.7000000000000003E-2</v>
      </c>
      <c r="H85" s="2">
        <v>0.29099999999999998</v>
      </c>
      <c r="I85" s="2">
        <v>7.5659999999999998</v>
      </c>
      <c r="J85" s="2">
        <v>59.17</v>
      </c>
      <c r="K85" s="2">
        <v>28.13</v>
      </c>
      <c r="L85" s="2">
        <v>3</v>
      </c>
      <c r="M85" s="2">
        <v>0</v>
      </c>
      <c r="N85" s="2">
        <v>1.3</v>
      </c>
      <c r="O85" s="2">
        <v>0.6</v>
      </c>
      <c r="P85" s="2">
        <v>1.2</v>
      </c>
      <c r="Q85" s="2"/>
      <c r="R85" s="2">
        <v>939</v>
      </c>
      <c r="S85" s="2">
        <v>80656.399999999994</v>
      </c>
      <c r="T85" s="2">
        <v>0.60899999999999999</v>
      </c>
      <c r="U85" s="2">
        <v>0.34799999999999998</v>
      </c>
      <c r="V85" s="2">
        <v>0.435</v>
      </c>
      <c r="W85" s="2">
        <v>0.435</v>
      </c>
      <c r="X85" s="2">
        <v>0.69599999999999995</v>
      </c>
      <c r="Y85" s="2">
        <v>5.22</v>
      </c>
      <c r="Z85" s="2">
        <v>27.84</v>
      </c>
      <c r="AA85" s="2">
        <v>44.37</v>
      </c>
      <c r="AB85" s="2">
        <v>11.31</v>
      </c>
      <c r="AC85" s="2">
        <v>13</v>
      </c>
      <c r="AI85" s="2">
        <v>939</v>
      </c>
      <c r="AJ85" s="2">
        <v>80656.399999999994</v>
      </c>
      <c r="AK85" s="2">
        <v>0.75839999999999996</v>
      </c>
      <c r="AL85" s="2">
        <v>0.18959999999999999</v>
      </c>
      <c r="AM85" s="2">
        <v>0.18959999999999999</v>
      </c>
      <c r="AN85" s="2">
        <v>0.18959999999999999</v>
      </c>
      <c r="AO85" s="2">
        <v>0.47399999999999998</v>
      </c>
      <c r="AP85" s="2">
        <v>4.3608000000000002</v>
      </c>
      <c r="AQ85" s="2">
        <v>25.596</v>
      </c>
      <c r="AR85" s="2">
        <v>51.192</v>
      </c>
      <c r="AS85" s="2">
        <v>13.272</v>
      </c>
      <c r="AT85" s="2">
        <v>5.2</v>
      </c>
      <c r="AU85" s="2">
        <v>0.1</v>
      </c>
      <c r="AV85" s="2">
        <v>1.8</v>
      </c>
      <c r="AW85" s="2">
        <v>1.2</v>
      </c>
      <c r="AX85" s="2">
        <v>2.1</v>
      </c>
      <c r="AY85" s="2"/>
      <c r="AZ85" s="2">
        <v>939</v>
      </c>
      <c r="BA85" s="2">
        <v>80656.399999999994</v>
      </c>
      <c r="BB85" s="2">
        <f t="shared" si="47"/>
        <v>0.97313333333333329</v>
      </c>
      <c r="BC85" s="2">
        <f t="shared" si="48"/>
        <v>0.21153333333333332</v>
      </c>
      <c r="BD85" s="2">
        <f t="shared" si="49"/>
        <v>0.24053333333333335</v>
      </c>
      <c r="BE85" s="2">
        <f t="shared" si="50"/>
        <v>0.24053333333333335</v>
      </c>
      <c r="BF85" s="2">
        <f t="shared" si="51"/>
        <v>0.42233333333333328</v>
      </c>
      <c r="BG85" s="2">
        <f t="shared" si="52"/>
        <v>3.2906</v>
      </c>
      <c r="BH85" s="2">
        <f t="shared" si="53"/>
        <v>20.334</v>
      </c>
      <c r="BI85" s="2">
        <f t="shared" si="54"/>
        <v>51.577333333333335</v>
      </c>
      <c r="BJ85" s="2">
        <f t="shared" si="55"/>
        <v>17.570666666666664</v>
      </c>
      <c r="BK85" s="2">
        <f t="shared" si="43"/>
        <v>0.05</v>
      </c>
      <c r="BL85" s="2">
        <f t="shared" si="44"/>
        <v>1.55</v>
      </c>
      <c r="BM85" s="2">
        <f t="shared" si="45"/>
        <v>0.89999999999999991</v>
      </c>
      <c r="BN85" s="2">
        <f t="shared" si="46"/>
        <v>1.65</v>
      </c>
      <c r="BO85" s="2">
        <f t="shared" si="56"/>
        <v>4.1500000000000004</v>
      </c>
      <c r="BP85" s="7">
        <f t="shared" si="57"/>
        <v>-0.98933333333333451</v>
      </c>
      <c r="BQ85" s="7">
        <f t="shared" si="58"/>
        <v>-1.1919678714859451E-2</v>
      </c>
      <c r="BR85" s="7">
        <f t="shared" si="60"/>
        <v>-0.36951004016064298</v>
      </c>
      <c r="BS85" s="7">
        <f t="shared" si="61"/>
        <v>-0.21455421686747009</v>
      </c>
      <c r="BT85" s="7">
        <f t="shared" si="62"/>
        <v>-0.39334939759036186</v>
      </c>
      <c r="BU85" s="8"/>
      <c r="BV85" s="8">
        <f t="shared" si="59"/>
        <v>6.1919678714859455E-2</v>
      </c>
      <c r="BW85" s="8">
        <f t="shared" si="63"/>
        <v>1.9195100401606431</v>
      </c>
      <c r="BX85" s="8">
        <f t="shared" si="64"/>
        <v>1.11455421686747</v>
      </c>
      <c r="BY85" s="8">
        <f t="shared" si="65"/>
        <v>2.0433493975903616</v>
      </c>
    </row>
    <row r="86" spans="1:77" x14ac:dyDescent="0.15">
      <c r="A86" s="2">
        <v>940</v>
      </c>
      <c r="B86" s="2">
        <v>81655.3</v>
      </c>
      <c r="C86" s="2">
        <v>0.66</v>
      </c>
      <c r="D86" s="2">
        <v>0.12</v>
      </c>
      <c r="E86" s="2">
        <v>0.18</v>
      </c>
      <c r="F86" s="2">
        <v>0.06</v>
      </c>
      <c r="G86" s="2">
        <v>0.06</v>
      </c>
      <c r="H86" s="2">
        <v>0.54</v>
      </c>
      <c r="I86" s="2">
        <v>3.24</v>
      </c>
      <c r="J86" s="2">
        <v>21</v>
      </c>
      <c r="K86" s="2">
        <v>34.799999999999997</v>
      </c>
      <c r="L86" s="2">
        <v>40</v>
      </c>
      <c r="M86" s="2">
        <v>6</v>
      </c>
      <c r="N86" s="2">
        <v>10</v>
      </c>
      <c r="O86" s="2">
        <v>9</v>
      </c>
      <c r="P86" s="2">
        <v>15</v>
      </c>
      <c r="Q86" s="2"/>
      <c r="R86" s="2">
        <v>940</v>
      </c>
      <c r="S86" s="2">
        <v>81655.3</v>
      </c>
      <c r="T86" s="2">
        <v>0.152</v>
      </c>
      <c r="U86" s="2">
        <v>7.5999999999999998E-2</v>
      </c>
      <c r="V86" s="2">
        <v>7.5999999999999998E-2</v>
      </c>
      <c r="W86" s="2">
        <v>0.152</v>
      </c>
      <c r="X86" s="2">
        <v>0.38</v>
      </c>
      <c r="Y86" s="2">
        <v>3.7240000000000002</v>
      </c>
      <c r="Z86" s="2">
        <v>13.68</v>
      </c>
      <c r="AA86" s="2">
        <v>35.72</v>
      </c>
      <c r="AB86" s="2">
        <v>22.04</v>
      </c>
      <c r="AC86" s="2">
        <v>24</v>
      </c>
      <c r="AI86" s="2">
        <v>940</v>
      </c>
      <c r="AJ86" s="2">
        <v>81655.3</v>
      </c>
      <c r="AK86" s="2">
        <v>0.38519999999999999</v>
      </c>
      <c r="AL86" s="2">
        <v>9.6299999999999997E-2</v>
      </c>
      <c r="AM86" s="2">
        <v>9.6299999999999997E-2</v>
      </c>
      <c r="AN86" s="2">
        <v>9.6299999999999997E-2</v>
      </c>
      <c r="AO86" s="2">
        <v>0.48149999999999998</v>
      </c>
      <c r="AP86" s="2">
        <v>6.6447000000000003</v>
      </c>
      <c r="AQ86" s="2">
        <v>33.704999999999998</v>
      </c>
      <c r="AR86" s="2">
        <v>47.186999999999998</v>
      </c>
      <c r="AS86" s="2">
        <v>8.3780999999999999</v>
      </c>
      <c r="AT86" s="2">
        <v>3.7</v>
      </c>
      <c r="AU86" s="2">
        <v>0</v>
      </c>
      <c r="AV86" s="2">
        <v>1.2</v>
      </c>
      <c r="AW86" s="2">
        <v>0.8</v>
      </c>
      <c r="AX86" s="2">
        <v>1.8</v>
      </c>
      <c r="AY86" s="2"/>
      <c r="AZ86" s="2">
        <v>940</v>
      </c>
      <c r="BA86" s="2">
        <v>81655.3</v>
      </c>
      <c r="BB86" s="2">
        <f t="shared" si="47"/>
        <v>0.39906666666666668</v>
      </c>
      <c r="BC86" s="2">
        <f t="shared" si="48"/>
        <v>9.743333333333333E-2</v>
      </c>
      <c r="BD86" s="2">
        <f t="shared" si="49"/>
        <v>0.11743333333333333</v>
      </c>
      <c r="BE86" s="2">
        <f t="shared" si="50"/>
        <v>0.10276666666666667</v>
      </c>
      <c r="BF86" s="2">
        <f t="shared" si="51"/>
        <v>0.30716666666666664</v>
      </c>
      <c r="BG86" s="2">
        <f t="shared" si="52"/>
        <v>3.6362333333333332</v>
      </c>
      <c r="BH86" s="2">
        <f t="shared" si="53"/>
        <v>16.875</v>
      </c>
      <c r="BI86" s="2">
        <f t="shared" si="54"/>
        <v>34.635666666666665</v>
      </c>
      <c r="BJ86" s="2">
        <f t="shared" si="55"/>
        <v>21.739366666666665</v>
      </c>
      <c r="BK86" s="2">
        <f t="shared" si="43"/>
        <v>3</v>
      </c>
      <c r="BL86" s="2">
        <f t="shared" si="44"/>
        <v>5.6</v>
      </c>
      <c r="BM86" s="2">
        <f t="shared" si="45"/>
        <v>4.9000000000000004</v>
      </c>
      <c r="BN86" s="2">
        <f t="shared" si="46"/>
        <v>8.4</v>
      </c>
      <c r="BO86" s="2">
        <f t="shared" si="56"/>
        <v>21.9</v>
      </c>
      <c r="BP86" s="7">
        <f t="shared" si="57"/>
        <v>-0.18986666666665997</v>
      </c>
      <c r="BQ86" s="7">
        <f t="shared" si="58"/>
        <v>-2.6009132420090411E-2</v>
      </c>
      <c r="BR86" s="7">
        <f t="shared" si="60"/>
        <v>-4.8550380517502087E-2</v>
      </c>
      <c r="BS86" s="7">
        <f t="shared" si="61"/>
        <v>-4.2481582952814338E-2</v>
      </c>
      <c r="BT86" s="7">
        <f t="shared" si="62"/>
        <v>-7.2825570776253151E-2</v>
      </c>
      <c r="BU86" s="8"/>
      <c r="BV86" s="8">
        <f t="shared" si="59"/>
        <v>3.0260091324200906</v>
      </c>
      <c r="BW86" s="8">
        <f t="shared" si="63"/>
        <v>5.6485503805175021</v>
      </c>
      <c r="BX86" s="8">
        <f t="shared" si="64"/>
        <v>4.9424815829528148</v>
      </c>
      <c r="BY86" s="8">
        <f t="shared" si="65"/>
        <v>8.4728255707762532</v>
      </c>
    </row>
    <row r="87" spans="1:77" x14ac:dyDescent="0.15">
      <c r="A87" s="2">
        <v>941</v>
      </c>
      <c r="B87" s="2">
        <v>82652.3</v>
      </c>
      <c r="C87" s="2">
        <v>0.78300000000000003</v>
      </c>
      <c r="D87" s="2">
        <v>0.26100000000000001</v>
      </c>
      <c r="E87" s="2">
        <v>0.34799999999999998</v>
      </c>
      <c r="F87" s="2">
        <v>0.26100000000000001</v>
      </c>
      <c r="G87" s="2">
        <v>0.34799999999999998</v>
      </c>
      <c r="H87" s="2">
        <v>1.3919999999999999</v>
      </c>
      <c r="I87" s="2">
        <v>13.05</v>
      </c>
      <c r="J87" s="2">
        <v>53.07</v>
      </c>
      <c r="K87" s="2">
        <v>20.88</v>
      </c>
      <c r="L87" s="2">
        <v>13</v>
      </c>
      <c r="M87" s="2">
        <v>4.5</v>
      </c>
      <c r="N87" s="2">
        <v>3.1</v>
      </c>
      <c r="O87" s="2">
        <v>2.2999999999999998</v>
      </c>
      <c r="P87" s="2">
        <v>3.1</v>
      </c>
      <c r="Q87" s="2"/>
      <c r="R87" s="2">
        <v>941</v>
      </c>
      <c r="S87" s="2">
        <v>82652.3</v>
      </c>
      <c r="T87" s="2">
        <v>0.56159999999999999</v>
      </c>
      <c r="U87" s="2">
        <v>9.3600000000000003E-2</v>
      </c>
      <c r="V87" s="2">
        <v>9.3600000000000003E-2</v>
      </c>
      <c r="W87" s="2">
        <v>0.18720000000000001</v>
      </c>
      <c r="X87" s="2">
        <v>0.37440000000000001</v>
      </c>
      <c r="Y87" s="2">
        <v>4.5864000000000003</v>
      </c>
      <c r="Z87" s="2">
        <v>25.271999999999998</v>
      </c>
      <c r="AA87" s="2">
        <v>47.735999999999997</v>
      </c>
      <c r="AB87" s="2">
        <v>14.976000000000001</v>
      </c>
      <c r="AC87" s="2">
        <v>6.4</v>
      </c>
      <c r="AI87" s="2">
        <v>941</v>
      </c>
      <c r="AJ87" s="2">
        <v>82652.3</v>
      </c>
      <c r="AK87" s="2">
        <v>0.18</v>
      </c>
      <c r="AL87" s="2">
        <v>0.09</v>
      </c>
      <c r="AM87" s="2">
        <v>0.09</v>
      </c>
      <c r="AN87" s="2">
        <v>0.09</v>
      </c>
      <c r="AO87" s="2">
        <v>0.18</v>
      </c>
      <c r="AP87" s="2">
        <v>2.16</v>
      </c>
      <c r="AQ87" s="2">
        <v>12.6</v>
      </c>
      <c r="AR87" s="2">
        <v>48.6</v>
      </c>
      <c r="AS87" s="2">
        <v>26.1</v>
      </c>
      <c r="AT87" s="2">
        <v>10</v>
      </c>
      <c r="AU87" s="2">
        <v>0.4</v>
      </c>
      <c r="AV87" s="2">
        <v>3.3</v>
      </c>
      <c r="AW87" s="2">
        <v>3.3</v>
      </c>
      <c r="AX87" s="2">
        <v>3</v>
      </c>
      <c r="AY87" s="2"/>
      <c r="AZ87" s="2">
        <v>941</v>
      </c>
      <c r="BA87" s="2">
        <v>82652.3</v>
      </c>
      <c r="BB87" s="2">
        <f t="shared" si="47"/>
        <v>0.50819999999999999</v>
      </c>
      <c r="BC87" s="2">
        <f t="shared" si="48"/>
        <v>0.1482</v>
      </c>
      <c r="BD87" s="2">
        <f t="shared" si="49"/>
        <v>0.1772</v>
      </c>
      <c r="BE87" s="2">
        <f t="shared" si="50"/>
        <v>0.1794</v>
      </c>
      <c r="BF87" s="2">
        <f t="shared" si="51"/>
        <v>0.30079999999999996</v>
      </c>
      <c r="BG87" s="2">
        <f t="shared" si="52"/>
        <v>2.7128000000000001</v>
      </c>
      <c r="BH87" s="2">
        <f t="shared" si="53"/>
        <v>16.974</v>
      </c>
      <c r="BI87" s="2">
        <f t="shared" si="54"/>
        <v>49.802</v>
      </c>
      <c r="BJ87" s="2">
        <f t="shared" si="55"/>
        <v>20.652000000000001</v>
      </c>
      <c r="BK87" s="2">
        <f t="shared" si="43"/>
        <v>2.4500000000000002</v>
      </c>
      <c r="BL87" s="2">
        <f t="shared" si="44"/>
        <v>3.2</v>
      </c>
      <c r="BM87" s="2">
        <f t="shared" si="45"/>
        <v>2.8</v>
      </c>
      <c r="BN87" s="2">
        <f t="shared" si="46"/>
        <v>3.05</v>
      </c>
      <c r="BO87" s="2">
        <f t="shared" si="56"/>
        <v>11.5</v>
      </c>
      <c r="BP87" s="7">
        <f t="shared" si="57"/>
        <v>2.9545999999999992</v>
      </c>
      <c r="BQ87" s="7">
        <f t="shared" si="58"/>
        <v>0.62945826086956513</v>
      </c>
      <c r="BR87" s="7">
        <f t="shared" si="60"/>
        <v>0.82214956521739113</v>
      </c>
      <c r="BS87" s="7">
        <f t="shared" si="61"/>
        <v>0.71938086956521718</v>
      </c>
      <c r="BT87" s="7">
        <f t="shared" si="62"/>
        <v>0.78361130434782578</v>
      </c>
      <c r="BU87" s="8"/>
      <c r="BV87" s="8">
        <f t="shared" si="59"/>
        <v>1.820541739130435</v>
      </c>
      <c r="BW87" s="8">
        <f t="shared" si="63"/>
        <v>2.377850434782609</v>
      </c>
      <c r="BX87" s="8">
        <f t="shared" si="64"/>
        <v>2.0806191304347825</v>
      </c>
      <c r="BY87" s="8">
        <f t="shared" si="65"/>
        <v>2.2663886956521742</v>
      </c>
    </row>
    <row r="88" spans="1:77" x14ac:dyDescent="0.15">
      <c r="A88" s="2">
        <v>942</v>
      </c>
      <c r="B88" s="2">
        <v>83617.600000000006</v>
      </c>
      <c r="C88" s="2">
        <v>0.91300000000000003</v>
      </c>
      <c r="D88" s="2">
        <v>0.16600000000000001</v>
      </c>
      <c r="E88" s="2">
        <v>0.16600000000000001</v>
      </c>
      <c r="F88" s="2">
        <v>0.16600000000000001</v>
      </c>
      <c r="G88" s="2">
        <v>8.3000000000000004E-2</v>
      </c>
      <c r="H88" s="2">
        <v>0.249</v>
      </c>
      <c r="I88" s="2">
        <v>3.2370000000000001</v>
      </c>
      <c r="J88" s="2">
        <v>43.16</v>
      </c>
      <c r="K88" s="2">
        <v>35.69</v>
      </c>
      <c r="L88" s="2">
        <v>17</v>
      </c>
      <c r="M88" s="2">
        <v>2</v>
      </c>
      <c r="N88" s="2">
        <v>5.5</v>
      </c>
      <c r="O88" s="2">
        <v>3.5</v>
      </c>
      <c r="P88" s="2">
        <v>6</v>
      </c>
      <c r="Q88" s="2"/>
      <c r="R88" s="2">
        <v>942</v>
      </c>
      <c r="S88" s="2">
        <v>83617.600000000006</v>
      </c>
      <c r="T88" s="2">
        <v>0.81399999999999995</v>
      </c>
      <c r="U88" s="2">
        <v>7.3999999999999996E-2</v>
      </c>
      <c r="V88" s="2">
        <v>0.14799999999999999</v>
      </c>
      <c r="W88" s="2">
        <v>0.14799999999999999</v>
      </c>
      <c r="X88" s="2">
        <v>1.036</v>
      </c>
      <c r="Y88" s="2">
        <v>6.0679999999999996</v>
      </c>
      <c r="Z88" s="2">
        <v>17.02</v>
      </c>
      <c r="AA88" s="2">
        <v>28.86</v>
      </c>
      <c r="AB88" s="2">
        <v>19.98</v>
      </c>
      <c r="AC88" s="2">
        <v>26</v>
      </c>
      <c r="AI88" s="2">
        <v>942</v>
      </c>
      <c r="AJ88" s="2">
        <v>83617.600000000006</v>
      </c>
      <c r="AK88" s="2">
        <v>0.58079999999999998</v>
      </c>
      <c r="AL88" s="2">
        <v>9.6799999999999997E-2</v>
      </c>
      <c r="AM88" s="2">
        <v>9.6799999999999997E-2</v>
      </c>
      <c r="AN88" s="2">
        <v>9.6799999999999997E-2</v>
      </c>
      <c r="AO88" s="2">
        <v>0.67759999999999998</v>
      </c>
      <c r="AP88" s="2">
        <v>12.584</v>
      </c>
      <c r="AQ88" s="2">
        <v>47.432000000000002</v>
      </c>
      <c r="AR88" s="2">
        <v>32.911999999999999</v>
      </c>
      <c r="AS88" s="2">
        <v>2.9039999999999999</v>
      </c>
      <c r="AT88" s="2">
        <v>3.2</v>
      </c>
      <c r="AU88" s="2">
        <v>0.3</v>
      </c>
      <c r="AV88" s="2">
        <v>0.9</v>
      </c>
      <c r="AW88" s="2">
        <v>0.7</v>
      </c>
      <c r="AX88" s="2">
        <v>1.3</v>
      </c>
      <c r="AY88" s="2"/>
      <c r="AZ88" s="2">
        <v>942</v>
      </c>
      <c r="BA88" s="2">
        <v>83617.600000000006</v>
      </c>
      <c r="BB88" s="2">
        <f t="shared" si="47"/>
        <v>0.76926666666666665</v>
      </c>
      <c r="BC88" s="2">
        <f t="shared" si="48"/>
        <v>0.11226666666666667</v>
      </c>
      <c r="BD88" s="2">
        <f t="shared" si="49"/>
        <v>0.13693333333333332</v>
      </c>
      <c r="BE88" s="2">
        <f t="shared" si="50"/>
        <v>0.13693333333333332</v>
      </c>
      <c r="BF88" s="2">
        <f t="shared" si="51"/>
        <v>0.59886666666666666</v>
      </c>
      <c r="BG88" s="2">
        <f t="shared" si="52"/>
        <v>6.3003333333333336</v>
      </c>
      <c r="BH88" s="2">
        <f t="shared" si="53"/>
        <v>22.562999999999999</v>
      </c>
      <c r="BI88" s="2">
        <f t="shared" si="54"/>
        <v>34.977333333333327</v>
      </c>
      <c r="BJ88" s="2">
        <f t="shared" si="55"/>
        <v>19.524666666666665</v>
      </c>
      <c r="BK88" s="2">
        <f t="shared" si="43"/>
        <v>1.1499999999999999</v>
      </c>
      <c r="BL88" s="2">
        <f t="shared" si="44"/>
        <v>3.2</v>
      </c>
      <c r="BM88" s="2">
        <f t="shared" si="45"/>
        <v>2.1</v>
      </c>
      <c r="BN88" s="2">
        <f t="shared" si="46"/>
        <v>3.65</v>
      </c>
      <c r="BO88" s="2">
        <f t="shared" si="56"/>
        <v>10.1</v>
      </c>
      <c r="BP88" s="7">
        <f t="shared" si="57"/>
        <v>-4.7804000000000002</v>
      </c>
      <c r="BQ88" s="7">
        <f t="shared" si="58"/>
        <v>-0.54430297029702968</v>
      </c>
      <c r="BR88" s="7">
        <f t="shared" si="60"/>
        <v>-1.5145821782178219</v>
      </c>
      <c r="BS88" s="7">
        <f t="shared" si="61"/>
        <v>-0.99394455445544572</v>
      </c>
      <c r="BT88" s="7">
        <f t="shared" si="62"/>
        <v>-1.7275702970297029</v>
      </c>
      <c r="BU88" s="8"/>
      <c r="BV88" s="8">
        <f t="shared" si="59"/>
        <v>1.6943029702970296</v>
      </c>
      <c r="BW88" s="8">
        <f t="shared" si="63"/>
        <v>4.7145821782178219</v>
      </c>
      <c r="BX88" s="8">
        <f t="shared" si="64"/>
        <v>3.0939445544554456</v>
      </c>
      <c r="BY88" s="8">
        <f t="shared" si="65"/>
        <v>5.3775702970297026</v>
      </c>
    </row>
    <row r="89" spans="1:77" x14ac:dyDescent="0.15">
      <c r="A89" s="2">
        <v>943</v>
      </c>
      <c r="B89" s="2">
        <v>84656.4</v>
      </c>
      <c r="C89" s="2">
        <v>0.58799999999999997</v>
      </c>
      <c r="D89" s="2">
        <v>0.16800000000000001</v>
      </c>
      <c r="E89" s="2">
        <v>0.16800000000000001</v>
      </c>
      <c r="F89" s="2">
        <v>0.16800000000000001</v>
      </c>
      <c r="G89" s="2">
        <v>0.252</v>
      </c>
      <c r="H89" s="2">
        <v>0.58799999999999997</v>
      </c>
      <c r="I89" s="2">
        <v>4.8719999999999999</v>
      </c>
      <c r="J89" s="2">
        <v>49.56</v>
      </c>
      <c r="K89" s="2">
        <v>28.56</v>
      </c>
      <c r="L89" s="2">
        <v>16</v>
      </c>
      <c r="M89" s="2">
        <v>1</v>
      </c>
      <c r="N89" s="2">
        <v>5.5</v>
      </c>
      <c r="O89" s="2">
        <v>4.5</v>
      </c>
      <c r="P89" s="2">
        <v>5</v>
      </c>
      <c r="Q89" s="2"/>
      <c r="R89" s="2">
        <v>943</v>
      </c>
      <c r="S89" s="2">
        <v>84656.4</v>
      </c>
      <c r="T89" s="2">
        <v>0.248</v>
      </c>
      <c r="U89" s="2">
        <v>6.2E-2</v>
      </c>
      <c r="V89" s="2">
        <v>6.2E-2</v>
      </c>
      <c r="W89" s="2">
        <v>6.2E-2</v>
      </c>
      <c r="X89" s="2">
        <v>0.80600000000000005</v>
      </c>
      <c r="Y89" s="2">
        <v>6.82</v>
      </c>
      <c r="Z89" s="2">
        <v>13.02</v>
      </c>
      <c r="AA89" s="2">
        <v>24.18</v>
      </c>
      <c r="AB89" s="2">
        <v>16.739999999999998</v>
      </c>
      <c r="AC89" s="2">
        <v>38</v>
      </c>
      <c r="AI89" s="2">
        <v>943</v>
      </c>
      <c r="AJ89" s="2">
        <v>84656.4</v>
      </c>
      <c r="AK89" s="2">
        <v>0.38879999999999998</v>
      </c>
      <c r="AL89" s="2">
        <v>9.7199999999999995E-2</v>
      </c>
      <c r="AM89" s="2">
        <v>0.38879999999999998</v>
      </c>
      <c r="AN89" s="2">
        <v>9.7199999999999995E-2</v>
      </c>
      <c r="AO89" s="2">
        <v>1.0691999999999999</v>
      </c>
      <c r="AP89" s="2">
        <v>11.664</v>
      </c>
      <c r="AQ89" s="2">
        <v>45.683999999999997</v>
      </c>
      <c r="AR89" s="2">
        <v>35.963999999999999</v>
      </c>
      <c r="AS89" s="2">
        <v>1.8468</v>
      </c>
      <c r="AT89" s="2">
        <v>2.8</v>
      </c>
      <c r="AU89" s="2">
        <v>0.6</v>
      </c>
      <c r="AV89" s="2">
        <v>0.4</v>
      </c>
      <c r="AW89" s="2">
        <v>0.4</v>
      </c>
      <c r="AX89" s="2">
        <v>1.4</v>
      </c>
      <c r="AY89" s="2"/>
      <c r="AZ89" s="2">
        <v>943</v>
      </c>
      <c r="BA89" s="2">
        <v>84656.4</v>
      </c>
      <c r="BB89" s="2">
        <f t="shared" si="47"/>
        <v>0.40826666666666661</v>
      </c>
      <c r="BC89" s="2">
        <f t="shared" si="48"/>
        <v>0.10906666666666666</v>
      </c>
      <c r="BD89" s="2">
        <f t="shared" si="49"/>
        <v>0.20626666666666668</v>
      </c>
      <c r="BE89" s="2">
        <f t="shared" si="50"/>
        <v>0.10906666666666666</v>
      </c>
      <c r="BF89" s="2">
        <f t="shared" si="51"/>
        <v>0.70906666666666673</v>
      </c>
      <c r="BG89" s="2">
        <f t="shared" si="52"/>
        <v>6.3573333333333331</v>
      </c>
      <c r="BH89" s="2">
        <f t="shared" si="53"/>
        <v>21.191999999999997</v>
      </c>
      <c r="BI89" s="2">
        <f t="shared" si="54"/>
        <v>36.568000000000005</v>
      </c>
      <c r="BJ89" s="2">
        <f t="shared" si="55"/>
        <v>15.7156</v>
      </c>
      <c r="BK89" s="2">
        <f t="shared" si="43"/>
        <v>0.8</v>
      </c>
      <c r="BL89" s="2">
        <f t="shared" si="44"/>
        <v>2.95</v>
      </c>
      <c r="BM89" s="2">
        <f t="shared" si="45"/>
        <v>2.4500000000000002</v>
      </c>
      <c r="BN89" s="2">
        <f t="shared" si="46"/>
        <v>3.2</v>
      </c>
      <c r="BO89" s="2">
        <f t="shared" si="56"/>
        <v>9.4</v>
      </c>
      <c r="BP89" s="7">
        <f t="shared" si="57"/>
        <v>-9.2253333333333387</v>
      </c>
      <c r="BQ89" s="7">
        <f t="shared" si="58"/>
        <v>-0.78513475177305003</v>
      </c>
      <c r="BR89" s="7">
        <f t="shared" si="60"/>
        <v>-2.8951843971631219</v>
      </c>
      <c r="BS89" s="7">
        <f t="shared" si="61"/>
        <v>-2.404475177304966</v>
      </c>
      <c r="BT89" s="7">
        <f t="shared" si="62"/>
        <v>-3.1405390070922001</v>
      </c>
      <c r="BU89" s="8"/>
      <c r="BV89" s="8">
        <f t="shared" si="59"/>
        <v>1.5851347517730501</v>
      </c>
      <c r="BW89" s="8">
        <f t="shared" si="63"/>
        <v>5.8451843971631217</v>
      </c>
      <c r="BX89" s="8">
        <f t="shared" si="64"/>
        <v>4.8544751773049661</v>
      </c>
      <c r="BY89" s="8">
        <f t="shared" si="65"/>
        <v>6.3405390070922003</v>
      </c>
    </row>
    <row r="90" spans="1:77" x14ac:dyDescent="0.15">
      <c r="A90" s="2">
        <v>944</v>
      </c>
      <c r="B90" s="2">
        <v>85623.6</v>
      </c>
      <c r="C90" s="2">
        <v>1.1519999999999999</v>
      </c>
      <c r="D90" s="2">
        <v>0.14399999999999999</v>
      </c>
      <c r="E90" s="2">
        <v>7.1999999999999995E-2</v>
      </c>
      <c r="F90" s="2">
        <v>7.1999999999999995E-2</v>
      </c>
      <c r="G90" s="2">
        <v>0.14399999999999999</v>
      </c>
      <c r="H90" s="2">
        <v>1.728</v>
      </c>
      <c r="I90" s="2">
        <v>10.8</v>
      </c>
      <c r="J90" s="2">
        <v>34.56</v>
      </c>
      <c r="K90" s="2">
        <v>23.04</v>
      </c>
      <c r="L90" s="2">
        <v>28</v>
      </c>
      <c r="M90" s="2">
        <v>1</v>
      </c>
      <c r="N90" s="2">
        <v>7</v>
      </c>
      <c r="O90" s="2">
        <v>7</v>
      </c>
      <c r="P90" s="2">
        <v>13</v>
      </c>
      <c r="Q90" s="2"/>
      <c r="R90" s="2">
        <v>944</v>
      </c>
      <c r="S90" s="2">
        <v>85623.6</v>
      </c>
      <c r="T90" s="2">
        <v>0.70399999999999996</v>
      </c>
      <c r="U90" s="2">
        <v>8.7999999999999995E-2</v>
      </c>
      <c r="V90" s="2">
        <v>8.7999999999999995E-2</v>
      </c>
      <c r="W90" s="2">
        <v>0.26400000000000001</v>
      </c>
      <c r="X90" s="2">
        <v>0.35199999999999998</v>
      </c>
      <c r="Y90" s="2">
        <v>4.2240000000000002</v>
      </c>
      <c r="Z90" s="2">
        <v>12.32</v>
      </c>
      <c r="AA90" s="2">
        <v>47.52</v>
      </c>
      <c r="AB90" s="2">
        <v>22.88</v>
      </c>
      <c r="AC90" s="2">
        <v>12</v>
      </c>
      <c r="AI90" s="2">
        <v>944</v>
      </c>
      <c r="AJ90" s="2">
        <v>85623.6</v>
      </c>
      <c r="AK90" s="2">
        <v>0.29699999999999999</v>
      </c>
      <c r="AL90" s="2">
        <v>9.9000000000000005E-2</v>
      </c>
      <c r="AM90" s="2">
        <v>9.9000000000000005E-2</v>
      </c>
      <c r="AN90" s="2">
        <v>9.9000000000000005E-2</v>
      </c>
      <c r="AO90" s="2">
        <v>0.39600000000000002</v>
      </c>
      <c r="AP90" s="2">
        <v>18.809999999999999</v>
      </c>
      <c r="AQ90" s="2">
        <v>53.46</v>
      </c>
      <c r="AR90" s="2">
        <v>25.74</v>
      </c>
      <c r="AS90" s="2">
        <v>9.9000000000000005E-2</v>
      </c>
      <c r="AT90" s="2">
        <v>1</v>
      </c>
      <c r="AU90" s="2">
        <v>0</v>
      </c>
      <c r="AV90" s="2">
        <v>0.1</v>
      </c>
      <c r="AW90" s="2">
        <v>0.2</v>
      </c>
      <c r="AX90" s="2">
        <v>0.9</v>
      </c>
      <c r="AY90" s="2"/>
      <c r="AZ90" s="2">
        <v>944</v>
      </c>
      <c r="BA90" s="2">
        <v>85623.6</v>
      </c>
      <c r="BB90" s="2">
        <f t="shared" si="47"/>
        <v>0.71766666666666667</v>
      </c>
      <c r="BC90" s="2">
        <f t="shared" si="48"/>
        <v>0.11033333333333332</v>
      </c>
      <c r="BD90" s="2">
        <f t="shared" si="49"/>
        <v>8.6333333333333331E-2</v>
      </c>
      <c r="BE90" s="2">
        <f t="shared" si="50"/>
        <v>0.14500000000000002</v>
      </c>
      <c r="BF90" s="2">
        <f t="shared" si="51"/>
        <v>0.29733333333333334</v>
      </c>
      <c r="BG90" s="2">
        <f t="shared" si="52"/>
        <v>8.2539999999999996</v>
      </c>
      <c r="BH90" s="2">
        <f t="shared" si="53"/>
        <v>25.526666666666667</v>
      </c>
      <c r="BI90" s="2">
        <f t="shared" si="54"/>
        <v>35.940000000000005</v>
      </c>
      <c r="BJ90" s="2">
        <f t="shared" si="55"/>
        <v>15.339666666666666</v>
      </c>
      <c r="BK90" s="2">
        <f t="shared" si="43"/>
        <v>0.5</v>
      </c>
      <c r="BL90" s="2">
        <f t="shared" si="44"/>
        <v>3.55</v>
      </c>
      <c r="BM90" s="2">
        <f t="shared" si="45"/>
        <v>3.6</v>
      </c>
      <c r="BN90" s="2">
        <f t="shared" si="46"/>
        <v>6.95</v>
      </c>
      <c r="BO90" s="2">
        <f t="shared" si="56"/>
        <v>14.600000000000001</v>
      </c>
      <c r="BP90" s="7">
        <f t="shared" si="57"/>
        <v>1.0169999999999959</v>
      </c>
      <c r="BQ90" s="7">
        <f t="shared" si="58"/>
        <v>3.482876712328753E-2</v>
      </c>
      <c r="BR90" s="7">
        <f t="shared" si="60"/>
        <v>0.24728424657534145</v>
      </c>
      <c r="BS90" s="7">
        <f t="shared" si="61"/>
        <v>0.2507671232876702</v>
      </c>
      <c r="BT90" s="7">
        <f t="shared" si="62"/>
        <v>0.48411986301369664</v>
      </c>
      <c r="BU90" s="8"/>
      <c r="BV90" s="8">
        <f t="shared" si="59"/>
        <v>0.46517123287671247</v>
      </c>
      <c r="BW90" s="8">
        <f t="shared" si="63"/>
        <v>3.3027157534246583</v>
      </c>
      <c r="BX90" s="8">
        <f t="shared" si="64"/>
        <v>3.3492328767123301</v>
      </c>
      <c r="BY90" s="8">
        <f t="shared" si="65"/>
        <v>6.4658801369863035</v>
      </c>
    </row>
    <row r="91" spans="1:77" x14ac:dyDescent="0.15">
      <c r="A91" s="2">
        <v>945</v>
      </c>
      <c r="B91" s="2">
        <v>86626.6</v>
      </c>
      <c r="C91" s="2">
        <v>0.48</v>
      </c>
      <c r="D91" s="2">
        <v>0.08</v>
      </c>
      <c r="E91" s="2">
        <v>0.08</v>
      </c>
      <c r="F91" s="2">
        <v>0.16</v>
      </c>
      <c r="G91" s="2">
        <v>0.16</v>
      </c>
      <c r="H91" s="2">
        <v>2</v>
      </c>
      <c r="I91" s="2">
        <v>11.2</v>
      </c>
      <c r="J91" s="2">
        <v>38.4</v>
      </c>
      <c r="K91" s="2">
        <v>29.6</v>
      </c>
      <c r="L91" s="2">
        <v>20</v>
      </c>
      <c r="M91" s="2">
        <v>0</v>
      </c>
      <c r="N91" s="2">
        <v>8</v>
      </c>
      <c r="O91" s="2">
        <v>6.8</v>
      </c>
      <c r="P91" s="2">
        <v>5.2</v>
      </c>
      <c r="Q91" s="2"/>
      <c r="R91" s="2">
        <v>945</v>
      </c>
      <c r="S91" s="2">
        <v>86626.6</v>
      </c>
      <c r="T91" s="2">
        <v>0.747</v>
      </c>
      <c r="U91" s="2">
        <v>0.249</v>
      </c>
      <c r="V91" s="2">
        <v>0.33200000000000002</v>
      </c>
      <c r="W91" s="2">
        <v>0.16600000000000001</v>
      </c>
      <c r="X91" s="2">
        <v>0.66400000000000003</v>
      </c>
      <c r="Y91" s="2">
        <v>5.4779999999999998</v>
      </c>
      <c r="Z91" s="2">
        <v>19.09</v>
      </c>
      <c r="AA91" s="2">
        <v>43.16</v>
      </c>
      <c r="AB91" s="2">
        <v>14.94</v>
      </c>
      <c r="AC91" s="2">
        <v>17</v>
      </c>
      <c r="AI91" s="2">
        <v>945</v>
      </c>
      <c r="AJ91" s="2">
        <v>86626.6</v>
      </c>
      <c r="AK91" s="2">
        <v>0.60199999999999998</v>
      </c>
      <c r="AL91" s="2">
        <v>0.25800000000000001</v>
      </c>
      <c r="AM91" s="2">
        <v>0.43</v>
      </c>
      <c r="AN91" s="2">
        <v>0.25800000000000001</v>
      </c>
      <c r="AO91" s="2">
        <v>0.68799999999999994</v>
      </c>
      <c r="AP91" s="2">
        <v>5.59</v>
      </c>
      <c r="AQ91" s="2">
        <v>22.36</v>
      </c>
      <c r="AR91" s="2">
        <v>46.44</v>
      </c>
      <c r="AS91" s="2">
        <v>10.32</v>
      </c>
      <c r="AT91" s="2">
        <v>14</v>
      </c>
      <c r="AU91" s="2">
        <v>3</v>
      </c>
      <c r="AV91" s="2">
        <v>2.9</v>
      </c>
      <c r="AW91" s="2">
        <v>3.5</v>
      </c>
      <c r="AX91" s="2">
        <v>4.5999999999999996</v>
      </c>
      <c r="AY91" s="2"/>
      <c r="AZ91" s="2">
        <v>945</v>
      </c>
      <c r="BA91" s="2">
        <v>86626.6</v>
      </c>
      <c r="BB91" s="2">
        <f t="shared" si="47"/>
        <v>0.60966666666666658</v>
      </c>
      <c r="BC91" s="2">
        <f t="shared" si="48"/>
        <v>0.19566666666666666</v>
      </c>
      <c r="BD91" s="2">
        <f t="shared" si="49"/>
        <v>0.28066666666666668</v>
      </c>
      <c r="BE91" s="2">
        <f t="shared" si="50"/>
        <v>0.19466666666666668</v>
      </c>
      <c r="BF91" s="2">
        <f t="shared" si="51"/>
        <v>0.504</v>
      </c>
      <c r="BG91" s="2">
        <f t="shared" si="52"/>
        <v>4.3559999999999999</v>
      </c>
      <c r="BH91" s="2">
        <f t="shared" si="53"/>
        <v>17.55</v>
      </c>
      <c r="BI91" s="2">
        <f t="shared" si="54"/>
        <v>42.666666666666664</v>
      </c>
      <c r="BJ91" s="2">
        <f t="shared" si="55"/>
        <v>18.286666666666665</v>
      </c>
      <c r="BK91" s="2">
        <f t="shared" si="43"/>
        <v>1.5</v>
      </c>
      <c r="BL91" s="2">
        <f t="shared" si="44"/>
        <v>5.45</v>
      </c>
      <c r="BM91" s="2">
        <f t="shared" si="45"/>
        <v>5.15</v>
      </c>
      <c r="BN91" s="2">
        <f t="shared" si="46"/>
        <v>4.9000000000000004</v>
      </c>
      <c r="BO91" s="2">
        <f t="shared" si="56"/>
        <v>17</v>
      </c>
      <c r="BP91" s="7">
        <f t="shared" si="57"/>
        <v>1.6440000000000055</v>
      </c>
      <c r="BQ91" s="7">
        <f t="shared" si="58"/>
        <v>0.14505882352941227</v>
      </c>
      <c r="BR91" s="7">
        <f t="shared" si="60"/>
        <v>0.5270470588235312</v>
      </c>
      <c r="BS91" s="7">
        <f t="shared" si="61"/>
        <v>0.49803529411764874</v>
      </c>
      <c r="BT91" s="7">
        <f t="shared" si="62"/>
        <v>0.47385882352941339</v>
      </c>
      <c r="BU91" s="8"/>
      <c r="BV91" s="8">
        <f t="shared" si="59"/>
        <v>1.3549411764705876</v>
      </c>
      <c r="BW91" s="8">
        <f t="shared" si="63"/>
        <v>4.9229529411764688</v>
      </c>
      <c r="BX91" s="8">
        <f t="shared" si="64"/>
        <v>4.6519647058823512</v>
      </c>
      <c r="BY91" s="8">
        <f t="shared" si="65"/>
        <v>4.4261411764705869</v>
      </c>
    </row>
    <row r="92" spans="1:77" x14ac:dyDescent="0.15">
      <c r="A92" s="2">
        <v>946</v>
      </c>
      <c r="B92" s="2">
        <v>87570.7</v>
      </c>
      <c r="C92" s="2">
        <v>14.4</v>
      </c>
      <c r="D92" s="2">
        <v>0.216</v>
      </c>
      <c r="E92" s="2">
        <v>0.28799999999999998</v>
      </c>
      <c r="F92" s="2">
        <v>0.216</v>
      </c>
      <c r="G92" s="2">
        <v>7.1999999999999995E-2</v>
      </c>
      <c r="H92" s="2">
        <v>0.28799999999999998</v>
      </c>
      <c r="I92" s="2">
        <v>2.8079999999999998</v>
      </c>
      <c r="J92" s="2">
        <v>23.76</v>
      </c>
      <c r="K92" s="2">
        <v>31.68</v>
      </c>
      <c r="L92" s="2">
        <v>28</v>
      </c>
      <c r="M92" s="2">
        <v>1</v>
      </c>
      <c r="N92" s="2">
        <v>10</v>
      </c>
      <c r="O92" s="2">
        <v>9.5</v>
      </c>
      <c r="P92" s="2">
        <v>7.5</v>
      </c>
      <c r="Q92" s="2"/>
      <c r="R92" s="2">
        <v>946</v>
      </c>
      <c r="S92" s="2">
        <v>87570.7</v>
      </c>
      <c r="T92" s="2">
        <v>0.64049999999999996</v>
      </c>
      <c r="U92" s="2">
        <v>0.183</v>
      </c>
      <c r="V92" s="2">
        <v>0.183</v>
      </c>
      <c r="W92" s="2">
        <v>0.27450000000000002</v>
      </c>
      <c r="X92" s="2">
        <v>0.91500000000000004</v>
      </c>
      <c r="Y92" s="2">
        <v>6.3135000000000003</v>
      </c>
      <c r="Z92" s="2">
        <v>23.79</v>
      </c>
      <c r="AA92" s="2">
        <v>50.325000000000003</v>
      </c>
      <c r="AB92" s="2">
        <v>10.065</v>
      </c>
      <c r="AC92" s="2">
        <v>8.5</v>
      </c>
      <c r="AI92" s="2">
        <v>946</v>
      </c>
      <c r="AJ92" s="2">
        <v>87570.7</v>
      </c>
      <c r="AK92" s="2">
        <v>7.8E-2</v>
      </c>
      <c r="AL92" s="2">
        <v>0.156</v>
      </c>
      <c r="AM92" s="2">
        <v>7.8E-2</v>
      </c>
      <c r="AN92" s="2">
        <v>7.8E-2</v>
      </c>
      <c r="AO92" s="2">
        <v>0.624</v>
      </c>
      <c r="AP92" s="2">
        <v>5.226</v>
      </c>
      <c r="AQ92" s="2">
        <v>18.72</v>
      </c>
      <c r="AR92" s="2">
        <v>35.880000000000003</v>
      </c>
      <c r="AS92" s="2">
        <v>18.72</v>
      </c>
      <c r="AT92" s="2">
        <v>22</v>
      </c>
      <c r="AU92" s="2">
        <v>5</v>
      </c>
      <c r="AV92" s="2">
        <v>5</v>
      </c>
      <c r="AW92" s="2">
        <v>6</v>
      </c>
      <c r="AX92" s="2">
        <v>6</v>
      </c>
      <c r="AY92" s="2"/>
      <c r="AZ92" s="2">
        <v>946</v>
      </c>
      <c r="BA92" s="2">
        <v>87570.7</v>
      </c>
      <c r="BB92" s="2">
        <f t="shared" si="47"/>
        <v>5.0394999999999994</v>
      </c>
      <c r="BC92" s="2">
        <f t="shared" si="48"/>
        <v>0.18500000000000003</v>
      </c>
      <c r="BD92" s="2">
        <f t="shared" si="49"/>
        <v>0.18299999999999997</v>
      </c>
      <c r="BE92" s="2">
        <f t="shared" si="50"/>
        <v>0.1895</v>
      </c>
      <c r="BF92" s="2">
        <f t="shared" si="51"/>
        <v>0.53700000000000003</v>
      </c>
      <c r="BG92" s="2">
        <f t="shared" si="52"/>
        <v>3.9425000000000003</v>
      </c>
      <c r="BH92" s="2">
        <f t="shared" si="53"/>
        <v>15.106</v>
      </c>
      <c r="BI92" s="2">
        <f t="shared" si="54"/>
        <v>36.655000000000001</v>
      </c>
      <c r="BJ92" s="2">
        <f t="shared" si="55"/>
        <v>20.154999999999998</v>
      </c>
      <c r="BK92" s="2">
        <f t="shared" si="43"/>
        <v>3</v>
      </c>
      <c r="BL92" s="2">
        <f t="shared" si="44"/>
        <v>7.5</v>
      </c>
      <c r="BM92" s="2">
        <f t="shared" si="45"/>
        <v>7.75</v>
      </c>
      <c r="BN92" s="2">
        <f t="shared" si="46"/>
        <v>6.75</v>
      </c>
      <c r="BO92" s="2">
        <f t="shared" si="56"/>
        <v>25</v>
      </c>
      <c r="BP92" s="7">
        <f t="shared" si="57"/>
        <v>6.9924999999999926</v>
      </c>
      <c r="BQ92" s="7">
        <f t="shared" si="58"/>
        <v>0.83909999999999907</v>
      </c>
      <c r="BR92" s="7">
        <f t="shared" si="60"/>
        <v>2.0977499999999978</v>
      </c>
      <c r="BS92" s="7">
        <f t="shared" si="61"/>
        <v>2.1676749999999978</v>
      </c>
      <c r="BT92" s="7">
        <f t="shared" si="62"/>
        <v>1.8879749999999982</v>
      </c>
      <c r="BU92" s="8"/>
      <c r="BV92" s="8">
        <f t="shared" si="59"/>
        <v>2.1609000000000007</v>
      </c>
      <c r="BW92" s="8">
        <f t="shared" si="63"/>
        <v>5.4022500000000022</v>
      </c>
      <c r="BX92" s="8">
        <f t="shared" si="64"/>
        <v>5.5823250000000026</v>
      </c>
      <c r="BY92" s="8">
        <f t="shared" si="65"/>
        <v>4.8620250000000018</v>
      </c>
    </row>
    <row r="93" spans="1:77" x14ac:dyDescent="0.15">
      <c r="A93" s="2">
        <v>947</v>
      </c>
      <c r="B93" s="2">
        <v>88477.6</v>
      </c>
      <c r="C93" s="2">
        <v>0.26800000000000002</v>
      </c>
      <c r="D93" s="2">
        <v>0.40200000000000002</v>
      </c>
      <c r="E93" s="2">
        <v>0.40200000000000002</v>
      </c>
      <c r="F93" s="2">
        <v>0.33500000000000002</v>
      </c>
      <c r="G93" s="2">
        <v>0.26800000000000002</v>
      </c>
      <c r="H93" s="2">
        <v>0.13400000000000001</v>
      </c>
      <c r="I93" s="2">
        <v>0.60299999999999998</v>
      </c>
      <c r="J93" s="2">
        <v>17.420000000000002</v>
      </c>
      <c r="K93" s="2">
        <v>49.58</v>
      </c>
      <c r="L93" s="2">
        <v>33</v>
      </c>
      <c r="M93" s="2">
        <v>1</v>
      </c>
      <c r="N93" s="2">
        <v>15</v>
      </c>
      <c r="O93" s="2">
        <v>10.4</v>
      </c>
      <c r="P93" s="2">
        <v>6.6</v>
      </c>
      <c r="Q93" s="2"/>
      <c r="R93" s="2">
        <v>947</v>
      </c>
      <c r="S93" s="2">
        <v>88477.6</v>
      </c>
      <c r="T93" s="2">
        <v>0.95699999999999996</v>
      </c>
      <c r="U93" s="2">
        <v>8.6999999999999994E-2</v>
      </c>
      <c r="V93" s="2">
        <v>0.26100000000000001</v>
      </c>
      <c r="W93" s="2">
        <v>0.26100000000000001</v>
      </c>
      <c r="X93" s="2">
        <v>1.5660000000000001</v>
      </c>
      <c r="Y93" s="2">
        <v>11.31</v>
      </c>
      <c r="Z93" s="2">
        <v>27.84</v>
      </c>
      <c r="AA93" s="2">
        <v>38.28</v>
      </c>
      <c r="AB93" s="2">
        <v>7.4820000000000002</v>
      </c>
      <c r="AC93" s="2">
        <v>13</v>
      </c>
      <c r="AI93" s="2">
        <v>947</v>
      </c>
      <c r="AJ93" s="2">
        <v>88477.6</v>
      </c>
      <c r="AK93" s="2">
        <v>0.312</v>
      </c>
      <c r="AL93" s="2">
        <v>7.8E-2</v>
      </c>
      <c r="AM93" s="2">
        <v>7.8E-2</v>
      </c>
      <c r="AN93" s="2">
        <v>7.8E-2</v>
      </c>
      <c r="AO93" s="2">
        <v>0.23400000000000001</v>
      </c>
      <c r="AP93" s="2">
        <v>7.41</v>
      </c>
      <c r="AQ93" s="2">
        <v>28.86</v>
      </c>
      <c r="AR93" s="2">
        <v>34.32</v>
      </c>
      <c r="AS93" s="2">
        <v>6.5519999999999996</v>
      </c>
      <c r="AT93" s="2">
        <v>22</v>
      </c>
      <c r="AU93" s="2">
        <v>6</v>
      </c>
      <c r="AV93" s="2">
        <v>3</v>
      </c>
      <c r="AW93" s="2">
        <v>3.6</v>
      </c>
      <c r="AX93" s="2">
        <v>9.4</v>
      </c>
      <c r="AY93" s="2"/>
      <c r="AZ93" s="2">
        <v>947</v>
      </c>
      <c r="BA93" s="2">
        <v>88477.6</v>
      </c>
      <c r="BB93" s="2">
        <f t="shared" si="47"/>
        <v>0.51233333333333342</v>
      </c>
      <c r="BC93" s="2">
        <f t="shared" si="48"/>
        <v>0.18899999999999997</v>
      </c>
      <c r="BD93" s="2">
        <f t="shared" si="49"/>
        <v>0.247</v>
      </c>
      <c r="BE93" s="2">
        <f t="shared" si="50"/>
        <v>0.22466666666666668</v>
      </c>
      <c r="BF93" s="2">
        <f t="shared" si="51"/>
        <v>0.68933333333333335</v>
      </c>
      <c r="BG93" s="2">
        <f t="shared" si="52"/>
        <v>6.2846666666666664</v>
      </c>
      <c r="BH93" s="2">
        <f t="shared" si="53"/>
        <v>19.100999999999999</v>
      </c>
      <c r="BI93" s="2">
        <f t="shared" si="54"/>
        <v>30.006666666666671</v>
      </c>
      <c r="BJ93" s="2">
        <f t="shared" si="55"/>
        <v>21.204666666666665</v>
      </c>
      <c r="BK93" s="2">
        <f t="shared" si="43"/>
        <v>3.5</v>
      </c>
      <c r="BL93" s="2">
        <f t="shared" si="44"/>
        <v>9</v>
      </c>
      <c r="BM93" s="2">
        <f t="shared" si="45"/>
        <v>7</v>
      </c>
      <c r="BN93" s="2">
        <f t="shared" si="46"/>
        <v>8</v>
      </c>
      <c r="BO93" s="2">
        <f t="shared" si="56"/>
        <v>27.5</v>
      </c>
      <c r="BP93" s="7">
        <f t="shared" si="57"/>
        <v>5.9593333333333334</v>
      </c>
      <c r="BQ93" s="7">
        <f t="shared" si="58"/>
        <v>0.75846060606060595</v>
      </c>
      <c r="BR93" s="7">
        <f t="shared" si="60"/>
        <v>1.9503272727272727</v>
      </c>
      <c r="BS93" s="7">
        <f t="shared" si="61"/>
        <v>1.5169212121212119</v>
      </c>
      <c r="BT93" s="7">
        <f t="shared" si="62"/>
        <v>1.7336242424242423</v>
      </c>
      <c r="BU93" s="8"/>
      <c r="BV93" s="8">
        <f t="shared" si="59"/>
        <v>2.7415393939393939</v>
      </c>
      <c r="BW93" s="8">
        <f t="shared" si="63"/>
        <v>7.0496727272727275</v>
      </c>
      <c r="BX93" s="8">
        <f t="shared" si="64"/>
        <v>5.4830787878787879</v>
      </c>
      <c r="BY93" s="8">
        <f t="shared" si="65"/>
        <v>6.2663757575757577</v>
      </c>
    </row>
    <row r="94" spans="1:77" x14ac:dyDescent="0.15">
      <c r="A94" s="2">
        <v>948</v>
      </c>
      <c r="B94" s="2">
        <v>89464.1</v>
      </c>
      <c r="C94" s="2">
        <v>0.72899999999999998</v>
      </c>
      <c r="D94" s="2">
        <v>8.1000000000000003E-2</v>
      </c>
      <c r="E94" s="2">
        <v>0.32400000000000001</v>
      </c>
      <c r="F94" s="2">
        <v>0.16200000000000001</v>
      </c>
      <c r="G94" s="2">
        <v>0.32400000000000001</v>
      </c>
      <c r="H94" s="2">
        <v>0.24299999999999999</v>
      </c>
      <c r="I94" s="2">
        <v>1.2150000000000001</v>
      </c>
      <c r="J94" s="2">
        <v>29.16</v>
      </c>
      <c r="K94" s="2">
        <v>50.22</v>
      </c>
      <c r="L94" s="2">
        <v>19</v>
      </c>
      <c r="M94" s="2">
        <v>0</v>
      </c>
      <c r="N94" s="2">
        <v>10.199999999999999</v>
      </c>
      <c r="O94" s="2">
        <v>4.9000000000000004</v>
      </c>
      <c r="P94" s="2">
        <v>3.9</v>
      </c>
      <c r="Q94" s="2"/>
      <c r="R94" s="2">
        <v>948</v>
      </c>
      <c r="S94" s="2">
        <v>89464.1</v>
      </c>
      <c r="T94" s="2">
        <v>0.67130000000000001</v>
      </c>
      <c r="U94" s="2">
        <v>9.5899999999999999E-2</v>
      </c>
      <c r="V94" s="2">
        <v>9.5899999999999999E-2</v>
      </c>
      <c r="W94" s="2">
        <v>9.5899999999999999E-2</v>
      </c>
      <c r="X94" s="2">
        <v>0.95899999999999996</v>
      </c>
      <c r="Y94" s="2">
        <v>9.59</v>
      </c>
      <c r="Z94" s="2">
        <v>38.36</v>
      </c>
      <c r="AA94" s="2">
        <v>42.195999999999998</v>
      </c>
      <c r="AB94" s="2">
        <v>4.4114000000000004</v>
      </c>
      <c r="AC94" s="2">
        <v>4.0999999999999996</v>
      </c>
      <c r="AI94" s="2">
        <v>948</v>
      </c>
      <c r="AJ94" s="2">
        <v>89464.1</v>
      </c>
      <c r="AK94" s="2">
        <v>0.60199999999999998</v>
      </c>
      <c r="AL94" s="2">
        <v>8.5999999999999993E-2</v>
      </c>
      <c r="AM94" s="2">
        <v>0.25800000000000001</v>
      </c>
      <c r="AN94" s="2">
        <v>0.25800000000000001</v>
      </c>
      <c r="AO94" s="2">
        <v>1.1180000000000001</v>
      </c>
      <c r="AP94" s="2">
        <v>8.6</v>
      </c>
      <c r="AQ94" s="2">
        <v>33.54</v>
      </c>
      <c r="AR94" s="2">
        <v>36.119999999999997</v>
      </c>
      <c r="AS94" s="2">
        <v>6.7080000000000002</v>
      </c>
      <c r="AT94" s="2">
        <v>14</v>
      </c>
      <c r="AU94" s="2">
        <v>4.2</v>
      </c>
      <c r="AV94" s="2">
        <v>2</v>
      </c>
      <c r="AW94" s="2">
        <v>2.8</v>
      </c>
      <c r="AX94" s="2">
        <v>5</v>
      </c>
      <c r="AY94" s="2"/>
      <c r="AZ94" s="2">
        <v>948</v>
      </c>
      <c r="BA94" s="2">
        <v>89464.1</v>
      </c>
      <c r="BB94" s="2">
        <f t="shared" si="47"/>
        <v>0.66743333333333332</v>
      </c>
      <c r="BC94" s="2">
        <f t="shared" si="48"/>
        <v>8.7633333333333341E-2</v>
      </c>
      <c r="BD94" s="2">
        <f t="shared" si="49"/>
        <v>0.22596666666666665</v>
      </c>
      <c r="BE94" s="2">
        <f t="shared" si="50"/>
        <v>0.17196666666666668</v>
      </c>
      <c r="BF94" s="2">
        <f t="shared" si="51"/>
        <v>0.80033333333333323</v>
      </c>
      <c r="BG94" s="2">
        <f t="shared" si="52"/>
        <v>6.144333333333333</v>
      </c>
      <c r="BH94" s="2">
        <f t="shared" si="53"/>
        <v>24.37166666666667</v>
      </c>
      <c r="BI94" s="2">
        <f t="shared" si="54"/>
        <v>35.825333333333333</v>
      </c>
      <c r="BJ94" s="2">
        <f t="shared" si="55"/>
        <v>20.446466666666666</v>
      </c>
      <c r="BK94" s="2">
        <f t="shared" si="43"/>
        <v>2.1</v>
      </c>
      <c r="BL94" s="2">
        <f t="shared" si="44"/>
        <v>6.1</v>
      </c>
      <c r="BM94" s="2">
        <f t="shared" si="45"/>
        <v>3.85</v>
      </c>
      <c r="BN94" s="2">
        <f t="shared" si="46"/>
        <v>4.45</v>
      </c>
      <c r="BO94" s="2">
        <f t="shared" si="56"/>
        <v>16.5</v>
      </c>
      <c r="BP94" s="7">
        <f t="shared" si="57"/>
        <v>5.2411333333333232</v>
      </c>
      <c r="BQ94" s="7">
        <f t="shared" si="58"/>
        <v>0.66705333333333217</v>
      </c>
      <c r="BR94" s="7">
        <f t="shared" si="60"/>
        <v>1.9376311111111073</v>
      </c>
      <c r="BS94" s="7">
        <f t="shared" si="61"/>
        <v>1.2229311111111087</v>
      </c>
      <c r="BT94" s="7">
        <f t="shared" si="62"/>
        <v>1.4135177777777752</v>
      </c>
      <c r="BU94" s="8"/>
      <c r="BV94" s="8">
        <f t="shared" si="59"/>
        <v>1.4329466666666679</v>
      </c>
      <c r="BW94" s="8">
        <f t="shared" si="63"/>
        <v>4.1623688888888921</v>
      </c>
      <c r="BX94" s="8">
        <f t="shared" si="64"/>
        <v>2.6270688888888913</v>
      </c>
      <c r="BY94" s="8">
        <f t="shared" si="65"/>
        <v>3.036482222222225</v>
      </c>
    </row>
    <row r="95" spans="1:77" x14ac:dyDescent="0.15">
      <c r="A95" s="2">
        <v>949</v>
      </c>
      <c r="B95" s="2">
        <v>90455.5</v>
      </c>
      <c r="C95" s="2">
        <v>0.46200000000000002</v>
      </c>
      <c r="D95" s="2">
        <v>7.6999999999999999E-2</v>
      </c>
      <c r="E95" s="2">
        <v>7.6999999999999999E-2</v>
      </c>
      <c r="F95" s="2">
        <v>0.154</v>
      </c>
      <c r="G95" s="2">
        <v>7.6999999999999999E-2</v>
      </c>
      <c r="H95" s="2">
        <v>7.6999999999999999E-2</v>
      </c>
      <c r="I95" s="2">
        <v>2.31</v>
      </c>
      <c r="J95" s="2">
        <v>41.58</v>
      </c>
      <c r="K95" s="2">
        <v>32.340000000000003</v>
      </c>
      <c r="L95" s="2">
        <v>23</v>
      </c>
      <c r="M95" s="2">
        <v>3</v>
      </c>
      <c r="N95" s="2">
        <v>5</v>
      </c>
      <c r="O95" s="2">
        <v>6</v>
      </c>
      <c r="P95" s="2">
        <v>9</v>
      </c>
      <c r="Q95" s="2"/>
      <c r="R95" s="2">
        <v>949</v>
      </c>
      <c r="S95" s="2">
        <v>90455.5</v>
      </c>
      <c r="T95" s="2">
        <v>0.68</v>
      </c>
      <c r="U95" s="2">
        <v>0.13600000000000001</v>
      </c>
      <c r="V95" s="2">
        <v>6.8000000000000005E-2</v>
      </c>
      <c r="W95" s="2">
        <v>6.8000000000000005E-2</v>
      </c>
      <c r="X95" s="2">
        <v>1.02</v>
      </c>
      <c r="Y95" s="2">
        <v>7.48</v>
      </c>
      <c r="Z95" s="2">
        <v>20.399999999999999</v>
      </c>
      <c r="AA95" s="2">
        <v>29.24</v>
      </c>
      <c r="AB95" s="2">
        <v>8.84</v>
      </c>
      <c r="AC95" s="2">
        <v>32</v>
      </c>
      <c r="AI95" s="2">
        <v>949</v>
      </c>
      <c r="AJ95" s="2">
        <v>90455.5</v>
      </c>
      <c r="AK95" s="2">
        <v>0.35599999999999998</v>
      </c>
      <c r="AL95" s="2">
        <v>0.17799999999999999</v>
      </c>
      <c r="AM95" s="2">
        <v>0.44500000000000001</v>
      </c>
      <c r="AN95" s="2">
        <v>0.17799999999999999</v>
      </c>
      <c r="AO95" s="2">
        <v>0.71199999999999997</v>
      </c>
      <c r="AP95" s="2">
        <v>7.298</v>
      </c>
      <c r="AQ95" s="2">
        <v>34.71</v>
      </c>
      <c r="AR95" s="2">
        <v>40.049999999999997</v>
      </c>
      <c r="AS95" s="2">
        <v>6.7640000000000002</v>
      </c>
      <c r="AT95" s="2">
        <v>11</v>
      </c>
      <c r="AU95" s="2">
        <v>0</v>
      </c>
      <c r="AV95" s="2">
        <v>1.4</v>
      </c>
      <c r="AW95" s="2">
        <v>2</v>
      </c>
      <c r="AX95" s="2">
        <v>7.6</v>
      </c>
      <c r="AY95" s="2"/>
      <c r="AZ95" s="2">
        <v>949</v>
      </c>
      <c r="BA95" s="2">
        <v>90455.5</v>
      </c>
      <c r="BB95" s="2">
        <f t="shared" si="47"/>
        <v>0.49933333333333341</v>
      </c>
      <c r="BC95" s="2">
        <f t="shared" si="48"/>
        <v>0.13033333333333333</v>
      </c>
      <c r="BD95" s="2">
        <f t="shared" si="49"/>
        <v>0.19666666666666668</v>
      </c>
      <c r="BE95" s="2">
        <f t="shared" si="50"/>
        <v>0.13333333333333333</v>
      </c>
      <c r="BF95" s="2">
        <f t="shared" si="51"/>
        <v>0.60299999999999998</v>
      </c>
      <c r="BG95" s="2">
        <f t="shared" si="52"/>
        <v>4.9516666666666671</v>
      </c>
      <c r="BH95" s="2">
        <f t="shared" si="53"/>
        <v>19.14</v>
      </c>
      <c r="BI95" s="2">
        <f t="shared" si="54"/>
        <v>36.956666666666663</v>
      </c>
      <c r="BJ95" s="2">
        <f t="shared" si="55"/>
        <v>15.981333333333337</v>
      </c>
      <c r="BK95" s="2">
        <f t="shared" si="43"/>
        <v>1.5</v>
      </c>
      <c r="BL95" s="2">
        <f t="shared" si="44"/>
        <v>3.2</v>
      </c>
      <c r="BM95" s="2">
        <f t="shared" si="45"/>
        <v>4</v>
      </c>
      <c r="BN95" s="2">
        <f t="shared" si="46"/>
        <v>8.3000000000000007</v>
      </c>
      <c r="BO95" s="2">
        <f t="shared" si="56"/>
        <v>17</v>
      </c>
      <c r="BP95" s="7">
        <f t="shared" si="57"/>
        <v>-4.4076666666666711</v>
      </c>
      <c r="BQ95" s="7">
        <f t="shared" si="58"/>
        <v>-0.38891176470588279</v>
      </c>
      <c r="BR95" s="7">
        <f t="shared" si="60"/>
        <v>-0.82967843137254982</v>
      </c>
      <c r="BS95" s="7">
        <f t="shared" si="61"/>
        <v>-1.0370980392156872</v>
      </c>
      <c r="BT95" s="7">
        <f t="shared" si="62"/>
        <v>-2.1519784313725512</v>
      </c>
      <c r="BU95" s="8"/>
      <c r="BV95" s="8">
        <f t="shared" si="59"/>
        <v>1.8889117647058828</v>
      </c>
      <c r="BW95" s="8">
        <f t="shared" si="63"/>
        <v>4.0296784313725498</v>
      </c>
      <c r="BX95" s="8">
        <f t="shared" si="64"/>
        <v>5.037098039215687</v>
      </c>
      <c r="BY95" s="8">
        <f t="shared" si="65"/>
        <v>10.451978431372552</v>
      </c>
    </row>
    <row r="96" spans="1:77" x14ac:dyDescent="0.15">
      <c r="A96" s="2">
        <v>950</v>
      </c>
      <c r="B96" s="2">
        <v>91453.1</v>
      </c>
      <c r="C96" s="2">
        <v>0.86670000000000003</v>
      </c>
      <c r="D96" s="2">
        <v>9.6299999999999997E-2</v>
      </c>
      <c r="E96" s="2">
        <v>0.19259999999999999</v>
      </c>
      <c r="F96" s="2">
        <v>0.28889999999999999</v>
      </c>
      <c r="G96" s="2">
        <v>0.57779999999999998</v>
      </c>
      <c r="H96" s="2">
        <v>0.96299999999999997</v>
      </c>
      <c r="I96" s="2">
        <v>13.481999999999999</v>
      </c>
      <c r="J96" s="2">
        <v>72.224999999999994</v>
      </c>
      <c r="K96" s="2">
        <v>8.9558999999999997</v>
      </c>
      <c r="L96" s="2">
        <v>3.7</v>
      </c>
      <c r="M96" s="2">
        <v>0</v>
      </c>
      <c r="N96" s="2">
        <v>1.5</v>
      </c>
      <c r="O96" s="2">
        <v>0.8</v>
      </c>
      <c r="P96" s="2">
        <v>1.7</v>
      </c>
      <c r="Q96" s="2"/>
      <c r="R96" s="2">
        <v>950</v>
      </c>
      <c r="S96" s="2">
        <v>91453.1</v>
      </c>
      <c r="T96" s="2">
        <v>0.86399999999999999</v>
      </c>
      <c r="U96" s="2">
        <v>0.192</v>
      </c>
      <c r="V96" s="2">
        <v>9.6000000000000002E-2</v>
      </c>
      <c r="W96" s="2">
        <v>9.6000000000000002E-2</v>
      </c>
      <c r="X96" s="2">
        <v>0.67200000000000004</v>
      </c>
      <c r="Y96" s="2">
        <v>7.2</v>
      </c>
      <c r="Z96" s="2">
        <v>29.76</v>
      </c>
      <c r="AA96" s="2">
        <v>48.96</v>
      </c>
      <c r="AB96" s="2">
        <v>8.9280000000000008</v>
      </c>
      <c r="AC96" s="2">
        <v>4</v>
      </c>
      <c r="AI96" s="2">
        <v>950</v>
      </c>
      <c r="AJ96" s="2">
        <v>91453.1</v>
      </c>
      <c r="AK96" s="2">
        <v>0.36</v>
      </c>
      <c r="AL96" s="2">
        <v>0.09</v>
      </c>
      <c r="AM96" s="2">
        <v>0.09</v>
      </c>
      <c r="AN96" s="2">
        <v>0.09</v>
      </c>
      <c r="AO96" s="2">
        <v>0.9</v>
      </c>
      <c r="AP96" s="2">
        <v>13.5</v>
      </c>
      <c r="AQ96" s="2">
        <v>37.799999999999997</v>
      </c>
      <c r="AR96" s="2">
        <v>29.7</v>
      </c>
      <c r="AS96" s="2">
        <v>7.47</v>
      </c>
      <c r="AT96" s="2">
        <v>10</v>
      </c>
      <c r="AU96" s="2">
        <v>0.4</v>
      </c>
      <c r="AV96" s="2">
        <v>1.6</v>
      </c>
      <c r="AW96" s="2">
        <v>2.1</v>
      </c>
      <c r="AX96" s="2">
        <v>5.9</v>
      </c>
      <c r="AY96" s="2"/>
      <c r="AZ96" s="2">
        <v>950</v>
      </c>
      <c r="BA96" s="2">
        <v>91453.1</v>
      </c>
      <c r="BB96" s="2">
        <f t="shared" si="47"/>
        <v>0.69689999999999996</v>
      </c>
      <c r="BC96" s="2">
        <f t="shared" si="48"/>
        <v>0.12609999999999999</v>
      </c>
      <c r="BD96" s="2">
        <f t="shared" si="49"/>
        <v>0.12619999999999998</v>
      </c>
      <c r="BE96" s="2">
        <f t="shared" si="50"/>
        <v>0.1583</v>
      </c>
      <c r="BF96" s="2">
        <f t="shared" si="51"/>
        <v>0.71660000000000001</v>
      </c>
      <c r="BG96" s="2">
        <f t="shared" si="52"/>
        <v>7.2210000000000001</v>
      </c>
      <c r="BH96" s="2">
        <f t="shared" si="53"/>
        <v>27.013999999999999</v>
      </c>
      <c r="BI96" s="2">
        <f t="shared" si="54"/>
        <v>50.294999999999995</v>
      </c>
      <c r="BJ96" s="2">
        <f t="shared" si="55"/>
        <v>8.4512999999999998</v>
      </c>
      <c r="BK96" s="2">
        <f t="shared" si="43"/>
        <v>0.2</v>
      </c>
      <c r="BL96" s="2">
        <f t="shared" si="44"/>
        <v>1.55</v>
      </c>
      <c r="BM96" s="2">
        <f t="shared" si="45"/>
        <v>1.4500000000000002</v>
      </c>
      <c r="BN96" s="2">
        <f t="shared" si="46"/>
        <v>3.8000000000000003</v>
      </c>
      <c r="BO96" s="2">
        <f t="shared" si="56"/>
        <v>7</v>
      </c>
      <c r="BP96" s="7">
        <f t="shared" si="57"/>
        <v>1.8053999999999917</v>
      </c>
      <c r="BQ96" s="7">
        <f t="shared" si="58"/>
        <v>5.158285714285691E-2</v>
      </c>
      <c r="BR96" s="7">
        <f t="shared" si="60"/>
        <v>0.39976714285714104</v>
      </c>
      <c r="BS96" s="7">
        <f t="shared" si="61"/>
        <v>0.37397571428571258</v>
      </c>
      <c r="BT96" s="7">
        <f t="shared" si="62"/>
        <v>0.98007428571428135</v>
      </c>
      <c r="BU96" s="8"/>
      <c r="BV96" s="8">
        <f t="shared" si="59"/>
        <v>0.14841714285714311</v>
      </c>
      <c r="BW96" s="8">
        <f t="shared" si="63"/>
        <v>1.1502328571428591</v>
      </c>
      <c r="BX96" s="8">
        <f t="shared" si="64"/>
        <v>1.0760242857142877</v>
      </c>
      <c r="BY96" s="8">
        <f t="shared" si="65"/>
        <v>2.819925714285719</v>
      </c>
    </row>
    <row r="97" spans="1:77" x14ac:dyDescent="0.15">
      <c r="A97" s="2">
        <v>951</v>
      </c>
      <c r="B97" s="2">
        <v>92439.9</v>
      </c>
      <c r="C97" s="2">
        <v>0.52500000000000002</v>
      </c>
      <c r="D97" s="2">
        <v>0.22500000000000001</v>
      </c>
      <c r="E97" s="2">
        <v>7.4999999999999997E-2</v>
      </c>
      <c r="F97" s="2">
        <v>7.4999999999999997E-2</v>
      </c>
      <c r="G97" s="2">
        <v>7.4999999999999997E-2</v>
      </c>
      <c r="H97" s="2">
        <v>0.3</v>
      </c>
      <c r="I97" s="2">
        <v>4.7249999999999996</v>
      </c>
      <c r="J97" s="2">
        <v>37.5</v>
      </c>
      <c r="K97" s="2">
        <v>32.25</v>
      </c>
      <c r="L97" s="2">
        <v>25</v>
      </c>
      <c r="M97" s="2">
        <v>0</v>
      </c>
      <c r="N97" s="2">
        <v>11</v>
      </c>
      <c r="O97" s="2">
        <v>7.6</v>
      </c>
      <c r="P97" s="2">
        <v>6.4</v>
      </c>
      <c r="Q97" s="2"/>
      <c r="R97" s="2">
        <v>951</v>
      </c>
      <c r="S97" s="2">
        <v>92439.9</v>
      </c>
      <c r="T97" s="2">
        <v>0.55079999999999996</v>
      </c>
      <c r="U97" s="2">
        <v>9.1800000000000007E-2</v>
      </c>
      <c r="V97" s="2">
        <v>9.1800000000000007E-2</v>
      </c>
      <c r="W97" s="2">
        <v>9.1800000000000007E-2</v>
      </c>
      <c r="X97" s="2">
        <v>0.18360000000000001</v>
      </c>
      <c r="Y97" s="2">
        <v>2.5703999999999998</v>
      </c>
      <c r="Z97" s="2">
        <v>12.852</v>
      </c>
      <c r="AA97" s="2">
        <v>48.654000000000003</v>
      </c>
      <c r="AB97" s="2">
        <v>26.622</v>
      </c>
      <c r="AC97" s="2">
        <v>8.1999999999999993</v>
      </c>
      <c r="AI97" s="2">
        <v>951</v>
      </c>
      <c r="AJ97" s="2">
        <v>92439.9</v>
      </c>
      <c r="AK97" s="2">
        <v>0.38800000000000001</v>
      </c>
      <c r="AL97" s="2">
        <v>9.7000000000000003E-2</v>
      </c>
      <c r="AM97" s="2">
        <v>9.7000000000000003E-2</v>
      </c>
      <c r="AN97" s="2">
        <v>9.7000000000000003E-2</v>
      </c>
      <c r="AO97" s="2">
        <v>0.29099999999999998</v>
      </c>
      <c r="AP97" s="2">
        <v>3.7829999999999999</v>
      </c>
      <c r="AQ97" s="2">
        <v>30.07</v>
      </c>
      <c r="AR97" s="2">
        <v>53.35</v>
      </c>
      <c r="AS97" s="2">
        <v>9.2149999999999999</v>
      </c>
      <c r="AT97" s="2">
        <v>3</v>
      </c>
      <c r="AU97" s="2">
        <v>0.1</v>
      </c>
      <c r="AV97" s="2">
        <v>0.9</v>
      </c>
      <c r="AW97" s="2">
        <v>1.1000000000000001</v>
      </c>
      <c r="AX97" s="2">
        <v>0.9</v>
      </c>
      <c r="AY97" s="2"/>
      <c r="AZ97" s="2">
        <v>951</v>
      </c>
      <c r="BA97" s="2">
        <v>92439.9</v>
      </c>
      <c r="BB97" s="2">
        <f t="shared" si="47"/>
        <v>0.48793333333333333</v>
      </c>
      <c r="BC97" s="2">
        <f t="shared" si="48"/>
        <v>0.13793333333333335</v>
      </c>
      <c r="BD97" s="2">
        <f t="shared" si="49"/>
        <v>8.7933333333333349E-2</v>
      </c>
      <c r="BE97" s="2">
        <f t="shared" si="50"/>
        <v>8.7933333333333349E-2</v>
      </c>
      <c r="BF97" s="2">
        <f t="shared" si="51"/>
        <v>0.1832</v>
      </c>
      <c r="BG97" s="2">
        <f t="shared" si="52"/>
        <v>2.2178</v>
      </c>
      <c r="BH97" s="2">
        <f t="shared" si="53"/>
        <v>15.882333333333333</v>
      </c>
      <c r="BI97" s="2">
        <f t="shared" si="54"/>
        <v>46.501333333333328</v>
      </c>
      <c r="BJ97" s="2">
        <f t="shared" si="55"/>
        <v>22.695666666666668</v>
      </c>
      <c r="BK97" s="2">
        <f t="shared" si="43"/>
        <v>0.05</v>
      </c>
      <c r="BL97" s="2">
        <f t="shared" si="44"/>
        <v>5.95</v>
      </c>
      <c r="BM97" s="2">
        <f t="shared" si="45"/>
        <v>4.3499999999999996</v>
      </c>
      <c r="BN97" s="2">
        <f t="shared" si="46"/>
        <v>3.6500000000000004</v>
      </c>
      <c r="BO97" s="2">
        <f t="shared" si="56"/>
        <v>14</v>
      </c>
      <c r="BP97" s="7">
        <f t="shared" si="57"/>
        <v>2.2820666666666654</v>
      </c>
      <c r="BQ97" s="7">
        <f t="shared" si="58"/>
        <v>8.1502380952380906E-3</v>
      </c>
      <c r="BR97" s="7">
        <f t="shared" si="60"/>
        <v>0.96987833333333273</v>
      </c>
      <c r="BS97" s="7">
        <f t="shared" si="61"/>
        <v>0.70907071428571378</v>
      </c>
      <c r="BT97" s="7">
        <f t="shared" si="62"/>
        <v>0.59496738095238066</v>
      </c>
      <c r="BU97" s="8"/>
      <c r="BV97" s="8">
        <f t="shared" si="59"/>
        <v>4.184976190476191E-2</v>
      </c>
      <c r="BW97" s="8">
        <f t="shared" si="63"/>
        <v>4.9801216666666672</v>
      </c>
      <c r="BX97" s="8">
        <f t="shared" si="64"/>
        <v>3.6409292857142859</v>
      </c>
      <c r="BY97" s="8">
        <f t="shared" si="65"/>
        <v>3.0550326190476196</v>
      </c>
    </row>
    <row r="98" spans="1:77" x14ac:dyDescent="0.15">
      <c r="A98" s="2">
        <v>952</v>
      </c>
      <c r="B98" s="2">
        <v>93419.7</v>
      </c>
      <c r="C98" s="2">
        <v>1.0274000000000001</v>
      </c>
      <c r="D98" s="2">
        <v>9.3399999999999997E-2</v>
      </c>
      <c r="E98" s="2">
        <v>9.3399999999999997E-2</v>
      </c>
      <c r="F98" s="2">
        <v>9.3399999999999997E-2</v>
      </c>
      <c r="G98" s="2">
        <v>9.3399999999999997E-2</v>
      </c>
      <c r="H98" s="2">
        <v>1.0274000000000001</v>
      </c>
      <c r="I98" s="2">
        <v>9.0597999999999992</v>
      </c>
      <c r="J98" s="2">
        <v>63.512</v>
      </c>
      <c r="K98" s="2">
        <v>19.614000000000001</v>
      </c>
      <c r="L98" s="2">
        <v>6.6</v>
      </c>
      <c r="M98" s="2">
        <v>1.5</v>
      </c>
      <c r="N98" s="2">
        <v>2.6</v>
      </c>
      <c r="O98" s="2">
        <v>1.6</v>
      </c>
      <c r="P98" s="2">
        <v>0.9</v>
      </c>
      <c r="Q98" s="2"/>
      <c r="R98" s="2">
        <v>952</v>
      </c>
      <c r="S98" s="2">
        <v>93419.7</v>
      </c>
      <c r="T98" s="2">
        <v>0.67130000000000001</v>
      </c>
      <c r="U98" s="2">
        <v>0.1918</v>
      </c>
      <c r="V98" s="2">
        <v>9.5899999999999999E-2</v>
      </c>
      <c r="W98" s="2">
        <v>9.5899999999999999E-2</v>
      </c>
      <c r="X98" s="2">
        <v>9.5899999999999999E-2</v>
      </c>
      <c r="Y98" s="2">
        <v>2.2057000000000002</v>
      </c>
      <c r="Z98" s="2">
        <v>18.221</v>
      </c>
      <c r="AA98" s="2">
        <v>60.417000000000002</v>
      </c>
      <c r="AB98" s="2">
        <v>14.385</v>
      </c>
      <c r="AC98" s="2">
        <v>4.0999999999999996</v>
      </c>
      <c r="AI98" s="2">
        <v>952</v>
      </c>
      <c r="AJ98" s="2">
        <v>93419.7</v>
      </c>
      <c r="AK98" s="2">
        <v>0.496</v>
      </c>
      <c r="AL98" s="2">
        <v>0.248</v>
      </c>
      <c r="AM98" s="2">
        <v>0.124</v>
      </c>
      <c r="AN98" s="2">
        <v>0.186</v>
      </c>
      <c r="AO98" s="2">
        <v>0.62</v>
      </c>
      <c r="AP98" s="2">
        <v>6.82</v>
      </c>
      <c r="AQ98" s="2">
        <v>21.08</v>
      </c>
      <c r="AR98" s="2">
        <v>22.94</v>
      </c>
      <c r="AS98" s="2">
        <v>9.92</v>
      </c>
      <c r="AT98" s="2">
        <v>38</v>
      </c>
      <c r="AU98" s="2">
        <v>17</v>
      </c>
      <c r="AV98" s="2">
        <v>3</v>
      </c>
      <c r="AW98" s="2">
        <v>3</v>
      </c>
      <c r="AX98" s="2">
        <v>15</v>
      </c>
      <c r="AY98" s="2"/>
      <c r="AZ98" s="2">
        <v>952</v>
      </c>
      <c r="BA98" s="2">
        <v>93419.7</v>
      </c>
      <c r="BB98" s="2">
        <f t="shared" si="47"/>
        <v>0.7315666666666667</v>
      </c>
      <c r="BC98" s="2">
        <f t="shared" si="48"/>
        <v>0.17773333333333333</v>
      </c>
      <c r="BD98" s="2">
        <f t="shared" si="49"/>
        <v>0.10443333333333334</v>
      </c>
      <c r="BE98" s="2">
        <f t="shared" si="50"/>
        <v>0.12509999999999999</v>
      </c>
      <c r="BF98" s="2">
        <f t="shared" si="51"/>
        <v>0.26976666666666665</v>
      </c>
      <c r="BG98" s="2">
        <f t="shared" si="52"/>
        <v>3.3510333333333335</v>
      </c>
      <c r="BH98" s="2">
        <f t="shared" si="53"/>
        <v>16.120266666666666</v>
      </c>
      <c r="BI98" s="2">
        <f t="shared" si="54"/>
        <v>48.956333333333333</v>
      </c>
      <c r="BJ98" s="2">
        <f t="shared" si="55"/>
        <v>14.639666666666669</v>
      </c>
      <c r="BK98" s="2">
        <f t="shared" si="43"/>
        <v>9.25</v>
      </c>
      <c r="BL98" s="2">
        <f t="shared" si="44"/>
        <v>2.8</v>
      </c>
      <c r="BM98" s="2">
        <f t="shared" si="45"/>
        <v>2.2999999999999998</v>
      </c>
      <c r="BN98" s="2">
        <f t="shared" si="46"/>
        <v>7.95</v>
      </c>
      <c r="BO98" s="2">
        <f t="shared" si="56"/>
        <v>22.3</v>
      </c>
      <c r="BP98" s="7">
        <f t="shared" si="57"/>
        <v>6.7758999999999929</v>
      </c>
      <c r="BQ98" s="7">
        <f t="shared" si="58"/>
        <v>2.8106311659192795</v>
      </c>
      <c r="BR98" s="7">
        <f t="shared" si="60"/>
        <v>0.85078565022421437</v>
      </c>
      <c r="BS98" s="7">
        <f t="shared" si="61"/>
        <v>0.69885964125560462</v>
      </c>
      <c r="BT98" s="7">
        <f t="shared" si="62"/>
        <v>2.4156235426008941</v>
      </c>
      <c r="BU98" s="8"/>
      <c r="BV98" s="8">
        <f t="shared" si="59"/>
        <v>6.4393688340807209</v>
      </c>
      <c r="BW98" s="8">
        <f t="shared" si="63"/>
        <v>1.9492143497757854</v>
      </c>
      <c r="BX98" s="8">
        <f t="shared" si="64"/>
        <v>1.6011403587443951</v>
      </c>
      <c r="BY98" s="8">
        <f t="shared" si="65"/>
        <v>5.5343764573991061</v>
      </c>
    </row>
  </sheetData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tabSelected="1" topLeftCell="A79" zoomScale="85" zoomScaleNormal="85" workbookViewId="0">
      <selection activeCell="D13" sqref="D13:P98"/>
    </sheetView>
  </sheetViews>
  <sheetFormatPr defaultRowHeight="12" x14ac:dyDescent="0.15"/>
  <cols>
    <col min="16" max="16" width="11.5" customWidth="1"/>
  </cols>
  <sheetData>
    <row r="1" spans="1:17" x14ac:dyDescent="0.15">
      <c r="B1" s="5"/>
      <c r="C1" s="5"/>
      <c r="D1" s="6" t="s">
        <v>3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 t="s">
        <v>26</v>
      </c>
    </row>
    <row r="2" spans="1:17" x14ac:dyDescent="0.15"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16</v>
      </c>
      <c r="N2" s="4" t="s">
        <v>17</v>
      </c>
      <c r="O2" s="4" t="s">
        <v>18</v>
      </c>
      <c r="P2" s="4" t="s">
        <v>32</v>
      </c>
      <c r="Q2" s="5" t="s">
        <v>31</v>
      </c>
    </row>
    <row r="4" spans="1:17" x14ac:dyDescent="0.15">
      <c r="A4" t="s">
        <v>28</v>
      </c>
      <c r="B4">
        <v>858</v>
      </c>
      <c r="C4">
        <v>1011.4</v>
      </c>
      <c r="D4" s="10">
        <v>0.25700000000000001</v>
      </c>
      <c r="E4" s="10">
        <v>2.5999999999999999E-2</v>
      </c>
      <c r="F4" s="10">
        <v>3.4999999999999996E-2</v>
      </c>
      <c r="G4" s="10">
        <v>3.9E-2</v>
      </c>
      <c r="H4" s="10">
        <v>0.10100000000000002</v>
      </c>
      <c r="I4" s="10">
        <v>0.60899999999999999</v>
      </c>
      <c r="J4" s="10">
        <v>3.0400000000000005</v>
      </c>
      <c r="K4" s="10">
        <v>12.37</v>
      </c>
      <c r="L4" s="10">
        <v>9.67</v>
      </c>
      <c r="M4" s="10">
        <v>61.679428571428581</v>
      </c>
      <c r="N4" s="10">
        <v>0.81157142857142861</v>
      </c>
      <c r="O4" s="10">
        <v>1.6231428571428572</v>
      </c>
      <c r="P4" s="10">
        <v>9.7388571428571442</v>
      </c>
      <c r="Q4">
        <f>SUM(D4:P4)</f>
        <v>100</v>
      </c>
    </row>
    <row r="5" spans="1:17" x14ac:dyDescent="0.15">
      <c r="A5" t="s">
        <v>28</v>
      </c>
      <c r="B5">
        <v>859</v>
      </c>
      <c r="C5">
        <v>2009</v>
      </c>
      <c r="D5" s="10">
        <v>0.39533333333333331</v>
      </c>
      <c r="E5" s="10">
        <v>5.7999999999999996E-2</v>
      </c>
      <c r="F5" s="10">
        <v>4.7333333333333338E-2</v>
      </c>
      <c r="G5" s="10">
        <v>5.2666666666666667E-2</v>
      </c>
      <c r="H5" s="10">
        <v>0.23200000000000001</v>
      </c>
      <c r="I5" s="10">
        <v>1.952</v>
      </c>
      <c r="J5" s="10">
        <v>4.6506666666666669</v>
      </c>
      <c r="K5" s="10">
        <v>9.7933333333333348</v>
      </c>
      <c r="L5" s="10">
        <v>11.426666666666668</v>
      </c>
      <c r="M5" s="10">
        <v>30.446588235294115</v>
      </c>
      <c r="N5" s="10">
        <v>14.69835294117647</v>
      </c>
      <c r="O5" s="10">
        <v>14.69835294117647</v>
      </c>
      <c r="P5" s="10">
        <v>11.548705882352941</v>
      </c>
      <c r="Q5">
        <f t="shared" ref="Q5:Q68" si="0">SUM(D5:P5)</f>
        <v>100</v>
      </c>
    </row>
    <row r="6" spans="1:17" x14ac:dyDescent="0.15">
      <c r="A6" t="s">
        <v>28</v>
      </c>
      <c r="B6">
        <v>860</v>
      </c>
      <c r="C6">
        <v>3002.6</v>
      </c>
      <c r="D6" s="10">
        <v>0.24166666666666667</v>
      </c>
      <c r="E6" s="10">
        <v>2.1000000000000001E-2</v>
      </c>
      <c r="F6" s="10">
        <v>2.3333333333333331E-2</v>
      </c>
      <c r="G6" s="10">
        <v>5.1333333333333335E-2</v>
      </c>
      <c r="H6" s="10">
        <v>0.28633333333333333</v>
      </c>
      <c r="I6" s="10">
        <v>1.9433333333333334</v>
      </c>
      <c r="J6" s="10">
        <v>4.4153333333333329</v>
      </c>
      <c r="K6" s="10">
        <v>8.9599999999999991</v>
      </c>
      <c r="L6" s="10">
        <v>5.2133333333333338</v>
      </c>
      <c r="M6" s="10">
        <v>68.670870967741934</v>
      </c>
      <c r="N6" s="10">
        <v>0.84778853046594982</v>
      </c>
      <c r="O6" s="10">
        <v>1.1869039426523298</v>
      </c>
      <c r="P6" s="10">
        <v>8.1387698924731176</v>
      </c>
      <c r="Q6">
        <f t="shared" si="0"/>
        <v>100</v>
      </c>
    </row>
    <row r="7" spans="1:17" x14ac:dyDescent="0.15">
      <c r="A7" t="s">
        <v>28</v>
      </c>
      <c r="B7">
        <v>861</v>
      </c>
      <c r="C7">
        <v>3992.1</v>
      </c>
      <c r="D7" s="10">
        <v>0.22666666666666666</v>
      </c>
      <c r="E7" s="10">
        <v>0.04</v>
      </c>
      <c r="F7" s="10">
        <v>3.3333333333333333E-2</v>
      </c>
      <c r="G7" s="10">
        <v>5.5999999999999994E-2</v>
      </c>
      <c r="H7" s="10">
        <v>0.24933333333333332</v>
      </c>
      <c r="I7" s="10">
        <v>1.4960000000000002</v>
      </c>
      <c r="J7" s="10">
        <v>3.6533333333333338</v>
      </c>
      <c r="K7" s="10">
        <v>8.8666666666666671</v>
      </c>
      <c r="L7" s="10">
        <v>9.3466666666666658</v>
      </c>
      <c r="M7" s="10">
        <v>65.288347826086948</v>
      </c>
      <c r="N7" s="10">
        <v>0.82643478260869563</v>
      </c>
      <c r="O7" s="10">
        <v>0.82643478260869563</v>
      </c>
      <c r="P7" s="10">
        <v>9.0907826086956511</v>
      </c>
      <c r="Q7">
        <f t="shared" si="0"/>
        <v>100</v>
      </c>
    </row>
    <row r="8" spans="1:17" x14ac:dyDescent="0.15">
      <c r="A8" t="s">
        <v>28</v>
      </c>
      <c r="B8">
        <v>862</v>
      </c>
      <c r="C8">
        <v>4998.1000000000004</v>
      </c>
      <c r="D8" s="10">
        <v>0.65633333333333332</v>
      </c>
      <c r="E8" s="10">
        <v>0.14400000000000002</v>
      </c>
      <c r="F8" s="10">
        <v>0.13633333333333333</v>
      </c>
      <c r="G8" s="10">
        <v>0.15866666666666665</v>
      </c>
      <c r="H8" s="10">
        <v>1.0353333333333334</v>
      </c>
      <c r="I8" s="10">
        <v>5.1346666666666669</v>
      </c>
      <c r="J8" s="10">
        <v>7.1099999999999994</v>
      </c>
      <c r="K8" s="10">
        <v>13.023333333333333</v>
      </c>
      <c r="L8" s="10">
        <v>13.39</v>
      </c>
      <c r="M8" s="10">
        <v>35.299064102564103</v>
      </c>
      <c r="N8" s="10">
        <v>6.8320769230769223</v>
      </c>
      <c r="O8" s="10">
        <v>5.6933974358974355</v>
      </c>
      <c r="P8" s="10">
        <v>11.386794871794871</v>
      </c>
      <c r="Q8">
        <f t="shared" si="0"/>
        <v>100.00000000000001</v>
      </c>
    </row>
    <row r="9" spans="1:17" x14ac:dyDescent="0.15">
      <c r="A9" t="s">
        <v>28</v>
      </c>
      <c r="B9">
        <v>863</v>
      </c>
      <c r="C9">
        <v>6006.9</v>
      </c>
      <c r="D9" s="10">
        <v>0.24399999999999999</v>
      </c>
      <c r="E9" s="10">
        <v>6.3E-2</v>
      </c>
      <c r="F9" s="10">
        <v>5.4999999999999993E-2</v>
      </c>
      <c r="G9" s="10">
        <v>0.11499999999999999</v>
      </c>
      <c r="H9" s="10">
        <v>1.0979999999999999</v>
      </c>
      <c r="I9" s="10">
        <v>6.16</v>
      </c>
      <c r="J9" s="10">
        <v>13.56</v>
      </c>
      <c r="K9" s="10">
        <v>14.700000000000001</v>
      </c>
      <c r="L9" s="10">
        <v>10.039</v>
      </c>
      <c r="M9" s="10">
        <v>22.026938775510203</v>
      </c>
      <c r="N9" s="10">
        <v>7.7094285714285702</v>
      </c>
      <c r="O9" s="10">
        <v>6.6080816326530609</v>
      </c>
      <c r="P9" s="10">
        <v>17.621551020408162</v>
      </c>
      <c r="Q9">
        <f t="shared" si="0"/>
        <v>100</v>
      </c>
    </row>
    <row r="10" spans="1:17" x14ac:dyDescent="0.15">
      <c r="A10" t="s">
        <v>28</v>
      </c>
      <c r="B10">
        <v>864</v>
      </c>
      <c r="C10">
        <v>6996.2</v>
      </c>
      <c r="D10" s="10">
        <v>0.53320000000000001</v>
      </c>
      <c r="E10" s="10">
        <v>6.4399999999999999E-2</v>
      </c>
      <c r="F10" s="10">
        <v>6.4399999999999999E-2</v>
      </c>
      <c r="G10" s="10">
        <v>8.2400000000000001E-2</v>
      </c>
      <c r="H10" s="10">
        <v>0.43480000000000002</v>
      </c>
      <c r="I10" s="10">
        <v>4.968</v>
      </c>
      <c r="J10" s="10">
        <v>17.596</v>
      </c>
      <c r="K10" s="10">
        <v>30.068000000000001</v>
      </c>
      <c r="L10" s="10">
        <v>11.176</v>
      </c>
      <c r="M10" s="10">
        <v>0.48628888888888877</v>
      </c>
      <c r="N10" s="10">
        <v>15.561244444444441</v>
      </c>
      <c r="O10" s="10">
        <v>7.2943333333333316</v>
      </c>
      <c r="P10" s="10">
        <v>11.67093333333333</v>
      </c>
      <c r="Q10">
        <f t="shared" si="0"/>
        <v>100</v>
      </c>
    </row>
    <row r="11" spans="1:17" x14ac:dyDescent="0.15">
      <c r="A11" t="s">
        <v>28</v>
      </c>
      <c r="B11">
        <v>865</v>
      </c>
      <c r="C11">
        <v>7993.5</v>
      </c>
      <c r="D11" s="10">
        <v>0.92400000000000004</v>
      </c>
      <c r="E11" s="10">
        <v>0.14099999999999999</v>
      </c>
      <c r="F11" s="10">
        <v>9.6500000000000002E-2</v>
      </c>
      <c r="G11" s="10">
        <v>0.51250000000000007</v>
      </c>
      <c r="H11" s="10">
        <v>1.2925</v>
      </c>
      <c r="I11" s="10">
        <v>13.094999999999999</v>
      </c>
      <c r="J11" s="10">
        <v>27.115000000000002</v>
      </c>
      <c r="K11" s="10">
        <v>18.259999999999998</v>
      </c>
      <c r="L11" s="10">
        <v>9.275500000000001</v>
      </c>
      <c r="M11" s="10">
        <v>14.643999999999998</v>
      </c>
      <c r="N11" s="10">
        <v>2.4406666666666665</v>
      </c>
      <c r="O11" s="10">
        <v>3.0508333333333328</v>
      </c>
      <c r="P11" s="10">
        <v>9.1524999999999999</v>
      </c>
      <c r="Q11">
        <f t="shared" si="0"/>
        <v>100</v>
      </c>
    </row>
    <row r="12" spans="1:17" x14ac:dyDescent="0.15">
      <c r="A12" t="s">
        <v>28</v>
      </c>
      <c r="B12">
        <v>866</v>
      </c>
      <c r="C12">
        <v>8939.2000000000007</v>
      </c>
      <c r="D12" s="10">
        <v>0.17050000000000001</v>
      </c>
      <c r="E12" s="10">
        <v>1.55E-2</v>
      </c>
      <c r="F12" s="10">
        <v>1.55E-2</v>
      </c>
      <c r="G12" s="10">
        <v>1.55E-2</v>
      </c>
      <c r="H12" s="10">
        <v>0.13950000000000001</v>
      </c>
      <c r="I12" s="10">
        <v>3.1</v>
      </c>
      <c r="J12" s="10">
        <v>6.2</v>
      </c>
      <c r="K12" s="10">
        <v>4.1849999999999996</v>
      </c>
      <c r="L12" s="10">
        <v>1.86</v>
      </c>
      <c r="M12" s="10">
        <v>80.211299999999994</v>
      </c>
      <c r="N12" s="10">
        <v>0.17029999999999998</v>
      </c>
      <c r="O12" s="10">
        <v>0.17029999999999998</v>
      </c>
      <c r="P12" s="10">
        <v>3.7465999999999999</v>
      </c>
      <c r="Q12">
        <f t="shared" si="0"/>
        <v>99.999999999999986</v>
      </c>
    </row>
    <row r="13" spans="1:17" x14ac:dyDescent="0.15">
      <c r="A13" t="s">
        <v>28</v>
      </c>
      <c r="B13">
        <v>867</v>
      </c>
      <c r="C13">
        <v>9962.2000000000007</v>
      </c>
      <c r="D13" s="10">
        <v>0.55899999999999994</v>
      </c>
      <c r="E13" s="10">
        <v>5.0500000000000003E-2</v>
      </c>
      <c r="F13" s="10">
        <v>9.1999999999999998E-2</v>
      </c>
      <c r="G13" s="10">
        <v>9.1999999999999998E-2</v>
      </c>
      <c r="H13" s="10">
        <v>0.60750000000000004</v>
      </c>
      <c r="I13" s="10">
        <v>5.819</v>
      </c>
      <c r="J13" s="10">
        <v>17.185000000000002</v>
      </c>
      <c r="K13" s="10">
        <v>19.520000000000003</v>
      </c>
      <c r="L13" s="10">
        <v>7.125</v>
      </c>
      <c r="M13" s="10">
        <v>17.276470588235291</v>
      </c>
      <c r="N13" s="10">
        <v>8.9261764705882332</v>
      </c>
      <c r="O13" s="10">
        <v>8.3502941176470564</v>
      </c>
      <c r="P13" s="10">
        <v>14.397058823529409</v>
      </c>
      <c r="Q13">
        <f t="shared" si="0"/>
        <v>99.999999999999986</v>
      </c>
    </row>
    <row r="14" spans="1:17" x14ac:dyDescent="0.15">
      <c r="A14" t="s">
        <v>30</v>
      </c>
      <c r="B14">
        <v>868</v>
      </c>
      <c r="C14">
        <v>10956.1</v>
      </c>
      <c r="D14" s="10">
        <v>0.36599999999999999</v>
      </c>
      <c r="E14" s="10">
        <v>7.4999999999999997E-2</v>
      </c>
      <c r="F14" s="10">
        <v>7.2000000000000008E-2</v>
      </c>
      <c r="G14" s="10">
        <v>7.4999999999999997E-2</v>
      </c>
      <c r="H14" s="10">
        <v>0.13500000000000001</v>
      </c>
      <c r="I14" s="10">
        <v>2.2919999999999998</v>
      </c>
      <c r="J14" s="10">
        <v>8.4599999999999991</v>
      </c>
      <c r="K14" s="10">
        <v>15.51</v>
      </c>
      <c r="L14" s="10">
        <v>9.1199999999999992</v>
      </c>
      <c r="M14" s="10">
        <v>41.343823529411765</v>
      </c>
      <c r="N14" s="10">
        <v>5.8257205882352938</v>
      </c>
      <c r="O14" s="10">
        <v>5.6377941176470587</v>
      </c>
      <c r="P14" s="10">
        <v>11.087661764705881</v>
      </c>
      <c r="Q14">
        <f t="shared" si="0"/>
        <v>100</v>
      </c>
    </row>
    <row r="15" spans="1:17" x14ac:dyDescent="0.15">
      <c r="A15" t="s">
        <v>29</v>
      </c>
      <c r="B15">
        <v>869</v>
      </c>
      <c r="C15">
        <v>11950.6</v>
      </c>
      <c r="D15" s="10">
        <v>0.443</v>
      </c>
      <c r="E15" s="10">
        <v>6.699999999999999E-2</v>
      </c>
      <c r="F15" s="10">
        <v>6.699999999999999E-2</v>
      </c>
      <c r="G15" s="10">
        <v>6.699999999999999E-2</v>
      </c>
      <c r="H15" s="10">
        <v>0.19966666666666666</v>
      </c>
      <c r="I15" s="10">
        <v>3.0709999999999997</v>
      </c>
      <c r="J15" s="10">
        <v>14.336666666666668</v>
      </c>
      <c r="K15" s="10">
        <v>27.736666666666668</v>
      </c>
      <c r="L15" s="10">
        <v>20.78</v>
      </c>
      <c r="M15" s="10">
        <v>7.4602448979591838</v>
      </c>
      <c r="N15" s="10">
        <v>4.0692244897959178</v>
      </c>
      <c r="O15" s="10">
        <v>7.4602448979591838</v>
      </c>
      <c r="P15" s="10">
        <v>14.242285714285714</v>
      </c>
      <c r="Q15">
        <f t="shared" si="0"/>
        <v>100</v>
      </c>
    </row>
    <row r="16" spans="1:17" x14ac:dyDescent="0.15">
      <c r="A16" t="s">
        <v>29</v>
      </c>
      <c r="B16">
        <v>870</v>
      </c>
      <c r="C16">
        <v>12894</v>
      </c>
      <c r="D16" s="10">
        <v>0.76106666666666667</v>
      </c>
      <c r="E16" s="10">
        <v>4.9200000000000001E-2</v>
      </c>
      <c r="F16" s="10">
        <v>7.3200000000000001E-2</v>
      </c>
      <c r="G16" s="10">
        <v>0.14986666666666668</v>
      </c>
      <c r="H16" s="10">
        <v>0.84326666666666661</v>
      </c>
      <c r="I16" s="10">
        <v>4.9420666666666664</v>
      </c>
      <c r="J16" s="10">
        <v>11.126666666666667</v>
      </c>
      <c r="K16" s="10">
        <v>24.12</v>
      </c>
      <c r="L16" s="10">
        <v>7.0273333333333339</v>
      </c>
      <c r="M16" s="10">
        <v>27.411641025641021</v>
      </c>
      <c r="N16" s="10">
        <v>3.9159487179487176</v>
      </c>
      <c r="O16" s="10">
        <v>4.6991384615384604</v>
      </c>
      <c r="P16" s="10">
        <v>14.880605128205126</v>
      </c>
      <c r="Q16">
        <f t="shared" si="0"/>
        <v>100</v>
      </c>
    </row>
    <row r="17" spans="1:17" x14ac:dyDescent="0.15">
      <c r="A17" t="s">
        <v>29</v>
      </c>
      <c r="B17">
        <v>871</v>
      </c>
      <c r="C17">
        <v>13882</v>
      </c>
      <c r="D17" s="10">
        <v>0.61524999999999996</v>
      </c>
      <c r="E17" s="10">
        <v>0.33160000000000001</v>
      </c>
      <c r="F17" s="10">
        <v>0.33160000000000001</v>
      </c>
      <c r="G17" s="10">
        <v>0.47664999999999996</v>
      </c>
      <c r="H17" s="10">
        <v>0.41460000000000002</v>
      </c>
      <c r="I17" s="10">
        <v>8.2234999999999996</v>
      </c>
      <c r="J17" s="10">
        <v>32.753</v>
      </c>
      <c r="K17" s="10">
        <v>35.944000000000003</v>
      </c>
      <c r="L17" s="10">
        <v>11.422599999999999</v>
      </c>
      <c r="M17" s="10">
        <v>0</v>
      </c>
      <c r="N17" s="10">
        <v>2.5113176470588185</v>
      </c>
      <c r="O17" s="10">
        <v>2.2322823529411719</v>
      </c>
      <c r="P17" s="10">
        <v>4.74359999999999</v>
      </c>
      <c r="Q17">
        <f t="shared" si="0"/>
        <v>99.999999999999986</v>
      </c>
    </row>
    <row r="18" spans="1:17" x14ac:dyDescent="0.15">
      <c r="A18" t="s">
        <v>29</v>
      </c>
      <c r="B18">
        <v>872</v>
      </c>
      <c r="C18">
        <v>14887.3</v>
      </c>
      <c r="D18" s="10">
        <v>0.33766666666666662</v>
      </c>
      <c r="E18" s="10">
        <v>5.2999999999999999E-2</v>
      </c>
      <c r="F18" s="10">
        <v>6.8999999999999992E-2</v>
      </c>
      <c r="G18" s="10">
        <v>6.8999999999999992E-2</v>
      </c>
      <c r="H18" s="10">
        <v>0.52466666666666673</v>
      </c>
      <c r="I18" s="10">
        <v>2.7763333333333335</v>
      </c>
      <c r="J18" s="10">
        <v>6.5286666666666662</v>
      </c>
      <c r="K18" s="10">
        <v>15.123333333333335</v>
      </c>
      <c r="L18" s="10">
        <v>11.436666666666667</v>
      </c>
      <c r="M18" s="10">
        <v>35.180160256410254</v>
      </c>
      <c r="N18" s="10">
        <v>6.0655448717948719</v>
      </c>
      <c r="O18" s="10">
        <v>7.2786538461538459</v>
      </c>
      <c r="P18" s="10">
        <v>14.557307692307692</v>
      </c>
      <c r="Q18">
        <f t="shared" si="0"/>
        <v>99.999999999999986</v>
      </c>
    </row>
    <row r="19" spans="1:17" x14ac:dyDescent="0.15">
      <c r="A19" t="s">
        <v>29</v>
      </c>
      <c r="B19">
        <v>873</v>
      </c>
      <c r="C19">
        <v>15837.6</v>
      </c>
      <c r="D19" s="10">
        <v>0.63566666666666671</v>
      </c>
      <c r="E19" s="10">
        <v>0.129</v>
      </c>
      <c r="F19" s="10">
        <v>9.8333333333333342E-2</v>
      </c>
      <c r="G19" s="10">
        <v>7.5000000000000011E-2</v>
      </c>
      <c r="H19" s="10">
        <v>0.17366666666666666</v>
      </c>
      <c r="I19" s="10">
        <v>3.1303333333333332</v>
      </c>
      <c r="J19" s="10">
        <v>15.646666666666667</v>
      </c>
      <c r="K19" s="10">
        <v>31.733333333333334</v>
      </c>
      <c r="L19" s="10">
        <v>23.398</v>
      </c>
      <c r="M19" s="10">
        <v>17.091578947368433</v>
      </c>
      <c r="N19" s="10">
        <v>1.7091578947368435</v>
      </c>
      <c r="O19" s="10">
        <v>2.1035789473684225</v>
      </c>
      <c r="P19" s="10">
        <v>4.0756842105263189</v>
      </c>
      <c r="Q19">
        <f t="shared" si="0"/>
        <v>100.00000000000001</v>
      </c>
    </row>
    <row r="20" spans="1:17" x14ac:dyDescent="0.15">
      <c r="A20" t="s">
        <v>29</v>
      </c>
      <c r="B20">
        <v>874</v>
      </c>
      <c r="C20">
        <v>16853.3</v>
      </c>
      <c r="D20" s="10">
        <v>0.26799999999999996</v>
      </c>
      <c r="E20" s="10">
        <v>5.9666666666666666E-2</v>
      </c>
      <c r="F20" s="10">
        <v>3.1E-2</v>
      </c>
      <c r="G20" s="10">
        <v>5.4666666666666669E-2</v>
      </c>
      <c r="H20" s="10">
        <v>0.30166666666666669</v>
      </c>
      <c r="I20" s="10">
        <v>2.1560000000000001</v>
      </c>
      <c r="J20" s="10">
        <v>6.0479999999999992</v>
      </c>
      <c r="K20" s="10">
        <v>9.69</v>
      </c>
      <c r="L20" s="10">
        <v>12.376666666666667</v>
      </c>
      <c r="M20" s="10">
        <v>54.529843621399174</v>
      </c>
      <c r="N20" s="10">
        <v>1.7040576131687242</v>
      </c>
      <c r="O20" s="10">
        <v>3.4081152263374483</v>
      </c>
      <c r="P20" s="10">
        <v>9.3723168724279819</v>
      </c>
      <c r="Q20">
        <f t="shared" si="0"/>
        <v>100</v>
      </c>
    </row>
    <row r="21" spans="1:17" x14ac:dyDescent="0.15">
      <c r="A21" t="s">
        <v>29</v>
      </c>
      <c r="B21">
        <v>875</v>
      </c>
      <c r="C21">
        <v>17757.7</v>
      </c>
      <c r="D21" s="10">
        <v>0.63600000000000001</v>
      </c>
      <c r="E21" s="10">
        <v>5.1999999999999998E-2</v>
      </c>
      <c r="F21" s="10">
        <v>7.1999999999999995E-2</v>
      </c>
      <c r="G21" s="10">
        <v>0.26</v>
      </c>
      <c r="H21" s="10">
        <v>1.772</v>
      </c>
      <c r="I21" s="10">
        <v>7.373333333333334</v>
      </c>
      <c r="J21" s="10">
        <v>14.426666666666668</v>
      </c>
      <c r="K21" s="10">
        <v>18.546666666666663</v>
      </c>
      <c r="L21" s="10">
        <v>8.8933333333333326</v>
      </c>
      <c r="M21" s="10">
        <v>34.776800000000001</v>
      </c>
      <c r="N21" s="10">
        <v>4.3171200000000001</v>
      </c>
      <c r="O21" s="10">
        <v>4.1972000000000005</v>
      </c>
      <c r="P21" s="10">
        <v>4.6768800000000006</v>
      </c>
      <c r="Q21">
        <f t="shared" si="0"/>
        <v>99.999999999999986</v>
      </c>
    </row>
    <row r="22" spans="1:17" x14ac:dyDescent="0.15">
      <c r="A22" t="s">
        <v>29</v>
      </c>
      <c r="B22">
        <v>876</v>
      </c>
      <c r="C22">
        <v>18742.900000000001</v>
      </c>
      <c r="D22" s="10">
        <v>0.36299999999999999</v>
      </c>
      <c r="E22" s="10">
        <v>9.4999999999999987E-2</v>
      </c>
      <c r="F22" s="10">
        <v>0.124</v>
      </c>
      <c r="G22" s="10">
        <v>0.12366666666666666</v>
      </c>
      <c r="H22" s="10">
        <v>0.48066666666666674</v>
      </c>
      <c r="I22" s="10">
        <v>4.1733333333333329</v>
      </c>
      <c r="J22" s="10">
        <v>12.409999999999998</v>
      </c>
      <c r="K22" s="10">
        <v>25.590000000000003</v>
      </c>
      <c r="L22" s="10">
        <v>14.483333333333334</v>
      </c>
      <c r="M22" s="10">
        <v>18.799743243243235</v>
      </c>
      <c r="N22" s="10">
        <v>4.557513513513511</v>
      </c>
      <c r="O22" s="10">
        <v>5.6968918918918892</v>
      </c>
      <c r="P22" s="10">
        <v>13.102851351351346</v>
      </c>
      <c r="Q22">
        <f t="shared" si="0"/>
        <v>100</v>
      </c>
    </row>
    <row r="23" spans="1:17" x14ac:dyDescent="0.15">
      <c r="A23" t="s">
        <v>29</v>
      </c>
      <c r="B23">
        <v>877</v>
      </c>
      <c r="C23">
        <v>19713.900000000001</v>
      </c>
      <c r="D23" s="10">
        <v>0.28006666666666669</v>
      </c>
      <c r="E23" s="10">
        <v>0.12670000000000001</v>
      </c>
      <c r="F23" s="10">
        <v>0.12670000000000001</v>
      </c>
      <c r="G23" s="10">
        <v>9.5133333333333348E-2</v>
      </c>
      <c r="H23" s="10">
        <v>0.15826666666666669</v>
      </c>
      <c r="I23" s="10">
        <v>1.8337666666666665</v>
      </c>
      <c r="J23" s="10">
        <v>11.598333333333334</v>
      </c>
      <c r="K23" s="10">
        <v>34.250999999999998</v>
      </c>
      <c r="L23" s="10">
        <v>15.365666666666664</v>
      </c>
      <c r="M23" s="10">
        <v>28.845387698412694</v>
      </c>
      <c r="N23" s="10">
        <v>0.86105634920634921</v>
      </c>
      <c r="O23" s="10">
        <v>1.7221126984126984</v>
      </c>
      <c r="P23" s="10">
        <v>4.73580992063492</v>
      </c>
      <c r="Q23">
        <f t="shared" si="0"/>
        <v>99.999999999999986</v>
      </c>
    </row>
    <row r="24" spans="1:17" x14ac:dyDescent="0.15">
      <c r="A24" t="s">
        <v>29</v>
      </c>
      <c r="B24">
        <v>878</v>
      </c>
      <c r="C24">
        <v>20513.400000000001</v>
      </c>
      <c r="D24" s="10">
        <v>0.17533333333333334</v>
      </c>
      <c r="E24" s="10">
        <v>4.3333333333333335E-2</v>
      </c>
      <c r="F24" s="10">
        <v>4.3333333333333335E-2</v>
      </c>
      <c r="G24" s="10">
        <v>4.3333333333333335E-2</v>
      </c>
      <c r="H24" s="10">
        <v>8.666666666666667E-2</v>
      </c>
      <c r="I24" s="10">
        <v>1.3933333333333333</v>
      </c>
      <c r="J24" s="10">
        <v>7.5466666666666669</v>
      </c>
      <c r="K24" s="10">
        <v>21.899999999999995</v>
      </c>
      <c r="L24" s="10">
        <v>11.733333333333334</v>
      </c>
      <c r="M24" s="10">
        <v>15.842962962962964</v>
      </c>
      <c r="N24" s="10">
        <v>9.5057777777777765</v>
      </c>
      <c r="O24" s="10">
        <v>11.090074074074074</v>
      </c>
      <c r="P24" s="10">
        <v>20.595851851851851</v>
      </c>
      <c r="Q24">
        <f t="shared" si="0"/>
        <v>100</v>
      </c>
    </row>
    <row r="25" spans="1:17" x14ac:dyDescent="0.15">
      <c r="A25" t="s">
        <v>29</v>
      </c>
      <c r="B25">
        <v>879</v>
      </c>
      <c r="C25">
        <v>21449</v>
      </c>
      <c r="D25" s="10">
        <v>0.36400000000000005</v>
      </c>
      <c r="E25" s="10">
        <v>8.7000000000000008E-2</v>
      </c>
      <c r="F25" s="10">
        <v>8.0666666666666664E-2</v>
      </c>
      <c r="G25" s="10">
        <v>0.16833333333333333</v>
      </c>
      <c r="H25" s="10">
        <v>0.32933333333333331</v>
      </c>
      <c r="I25" s="10">
        <v>3.7333333333333329</v>
      </c>
      <c r="J25" s="10">
        <v>16.09</v>
      </c>
      <c r="K25" s="10">
        <v>24.616666666666664</v>
      </c>
      <c r="L25" s="10">
        <v>13.476666666666667</v>
      </c>
      <c r="M25" s="10">
        <v>6.2203030303030307</v>
      </c>
      <c r="N25" s="10">
        <v>9.9524848484848487</v>
      </c>
      <c r="O25" s="10">
        <v>9.9524848484848487</v>
      </c>
      <c r="P25" s="10">
        <v>14.928727272727274</v>
      </c>
      <c r="Q25">
        <f t="shared" si="0"/>
        <v>99.999999999999986</v>
      </c>
    </row>
    <row r="26" spans="1:17" x14ac:dyDescent="0.15">
      <c r="A26" t="s">
        <v>29</v>
      </c>
      <c r="B26">
        <v>880</v>
      </c>
      <c r="C26">
        <v>22447.5</v>
      </c>
      <c r="D26" s="10">
        <v>0.63700000000000001</v>
      </c>
      <c r="E26" s="10">
        <v>0.12933333333333333</v>
      </c>
      <c r="F26" s="10">
        <v>0.18333333333333335</v>
      </c>
      <c r="G26" s="10">
        <v>0.13300000000000001</v>
      </c>
      <c r="H26" s="10">
        <v>0.55900000000000005</v>
      </c>
      <c r="I26" s="10">
        <v>6.988666666666667</v>
      </c>
      <c r="J26" s="10">
        <v>19.282666666666668</v>
      </c>
      <c r="K26" s="10">
        <v>28.25</v>
      </c>
      <c r="L26" s="10">
        <v>16.366666666666664</v>
      </c>
      <c r="M26" s="10">
        <v>4.33742105263158</v>
      </c>
      <c r="N26" s="10">
        <v>7.2290350877193008</v>
      </c>
      <c r="O26" s="10">
        <v>5.2049052631578965</v>
      </c>
      <c r="P26" s="10">
        <v>10.698971929824566</v>
      </c>
      <c r="Q26">
        <f t="shared" si="0"/>
        <v>100</v>
      </c>
    </row>
    <row r="27" spans="1:17" x14ac:dyDescent="0.15">
      <c r="A27" t="s">
        <v>29</v>
      </c>
      <c r="B27">
        <v>881</v>
      </c>
      <c r="C27">
        <v>23406.6</v>
      </c>
      <c r="D27" s="10">
        <v>0.40799999999999997</v>
      </c>
      <c r="E27" s="10">
        <v>8.2666666666666666E-2</v>
      </c>
      <c r="F27" s="10">
        <v>0.12</v>
      </c>
      <c r="G27" s="10">
        <v>0.13866666666666666</v>
      </c>
      <c r="H27" s="10">
        <v>0.31533333333333335</v>
      </c>
      <c r="I27" s="10">
        <v>2.0753333333333335</v>
      </c>
      <c r="J27" s="10">
        <v>5.2233333333333327</v>
      </c>
      <c r="K27" s="10">
        <v>15.719999999999999</v>
      </c>
      <c r="L27" s="10">
        <v>21.226666666666667</v>
      </c>
      <c r="M27" s="10">
        <v>33.421666666666667</v>
      </c>
      <c r="N27" s="10">
        <v>7.0894444444444442</v>
      </c>
      <c r="O27" s="10">
        <v>6.2792222222222218</v>
      </c>
      <c r="P27" s="10">
        <v>7.8996666666666657</v>
      </c>
      <c r="Q27">
        <f t="shared" si="0"/>
        <v>99.999999999999986</v>
      </c>
    </row>
    <row r="28" spans="1:17" x14ac:dyDescent="0.15">
      <c r="A28" t="s">
        <v>29</v>
      </c>
      <c r="B28">
        <v>882</v>
      </c>
      <c r="C28">
        <v>24390.5</v>
      </c>
      <c r="D28" s="10">
        <v>0.39633333333333326</v>
      </c>
      <c r="E28" s="10">
        <v>6.0999999999999999E-2</v>
      </c>
      <c r="F28" s="10">
        <v>6.0999999999999999E-2</v>
      </c>
      <c r="G28" s="10">
        <v>6.0999999999999999E-2</v>
      </c>
      <c r="H28" s="10">
        <v>0.23633333333333331</v>
      </c>
      <c r="I28" s="10">
        <v>3.3220000000000005</v>
      </c>
      <c r="J28" s="10">
        <v>10.043333333333335</v>
      </c>
      <c r="K28" s="10">
        <v>26.560000000000002</v>
      </c>
      <c r="L28" s="10">
        <v>20.383333333333333</v>
      </c>
      <c r="M28" s="10">
        <v>17.942615384615383</v>
      </c>
      <c r="N28" s="10">
        <v>5.9808717948717938</v>
      </c>
      <c r="O28" s="10">
        <v>6.8780025641025633</v>
      </c>
      <c r="P28" s="10">
        <v>8.0741769230769211</v>
      </c>
      <c r="Q28">
        <f t="shared" si="0"/>
        <v>99.999999999999986</v>
      </c>
    </row>
    <row r="29" spans="1:17" x14ac:dyDescent="0.15">
      <c r="A29" t="s">
        <v>29</v>
      </c>
      <c r="B29">
        <v>883</v>
      </c>
      <c r="C29">
        <v>25399.5</v>
      </c>
      <c r="D29" s="10">
        <v>0.54359999999999997</v>
      </c>
      <c r="E29" s="10">
        <v>8.1799999999999998E-2</v>
      </c>
      <c r="F29" s="10">
        <v>8.1799999999999998E-2</v>
      </c>
      <c r="G29" s="10">
        <v>8.1799999999999998E-2</v>
      </c>
      <c r="H29" s="10">
        <v>1.0014333333333332</v>
      </c>
      <c r="I29" s="10">
        <v>13.565133333333334</v>
      </c>
      <c r="J29" s="10">
        <v>28.208333333333332</v>
      </c>
      <c r="K29" s="10">
        <v>25.846333333333334</v>
      </c>
      <c r="L29" s="10">
        <v>11.965166666666669</v>
      </c>
      <c r="M29" s="10">
        <v>0</v>
      </c>
      <c r="N29" s="10">
        <v>4.0974120000000003</v>
      </c>
      <c r="O29" s="10">
        <v>4.0974120000000003</v>
      </c>
      <c r="P29" s="10">
        <v>10.429776</v>
      </c>
      <c r="Q29">
        <f t="shared" si="0"/>
        <v>100.00000000000003</v>
      </c>
    </row>
    <row r="30" spans="1:17" x14ac:dyDescent="0.15">
      <c r="A30" t="s">
        <v>29</v>
      </c>
      <c r="B30">
        <v>884</v>
      </c>
      <c r="C30">
        <v>26358.9</v>
      </c>
      <c r="D30" s="10">
        <v>0.54</v>
      </c>
      <c r="E30" s="10">
        <v>5.3999999999999999E-2</v>
      </c>
      <c r="F30" s="10">
        <v>5.3999999999999999E-2</v>
      </c>
      <c r="G30" s="10">
        <v>5.3999999999999999E-2</v>
      </c>
      <c r="H30" s="10">
        <v>5.3999999999999999E-2</v>
      </c>
      <c r="I30" s="10">
        <v>0.108</v>
      </c>
      <c r="J30" s="10">
        <v>1.1879999999999999</v>
      </c>
      <c r="K30" s="10">
        <v>14.58</v>
      </c>
      <c r="L30" s="10">
        <v>37.799999999999997</v>
      </c>
      <c r="M30" s="10">
        <v>23.539650251256273</v>
      </c>
      <c r="N30" s="10">
        <v>4.4606263316582897</v>
      </c>
      <c r="O30" s="10">
        <v>5.5231163819095457</v>
      </c>
      <c r="P30" s="10">
        <v>12.044607035175876</v>
      </c>
      <c r="Q30">
        <f t="shared" si="0"/>
        <v>99.999999999999986</v>
      </c>
    </row>
    <row r="31" spans="1:17" x14ac:dyDescent="0.15">
      <c r="A31" t="s">
        <v>29</v>
      </c>
      <c r="B31">
        <v>885</v>
      </c>
      <c r="C31">
        <v>27354.6</v>
      </c>
      <c r="D31" s="10">
        <v>0.48399999999999999</v>
      </c>
      <c r="E31" s="10">
        <v>9.6799999999999997E-2</v>
      </c>
      <c r="F31" s="10">
        <v>9.6799999999999997E-2</v>
      </c>
      <c r="G31" s="10">
        <v>9.6799999999999997E-2</v>
      </c>
      <c r="H31" s="10">
        <v>9.6799999999999997E-2</v>
      </c>
      <c r="I31" s="10">
        <v>0.19359999999999999</v>
      </c>
      <c r="J31" s="10">
        <v>2.7103999999999999</v>
      </c>
      <c r="K31" s="10">
        <v>52.271999999999998</v>
      </c>
      <c r="L31" s="10">
        <v>41.624000000000002</v>
      </c>
      <c r="M31" s="10">
        <v>1.7402021978021907</v>
      </c>
      <c r="N31" s="10">
        <v>7.6773626373626502E-2</v>
      </c>
      <c r="O31" s="10">
        <v>0.12795604395604432</v>
      </c>
      <c r="P31" s="10">
        <v>0.38386813186813207</v>
      </c>
      <c r="Q31">
        <f t="shared" si="0"/>
        <v>99.999999999999986</v>
      </c>
    </row>
    <row r="32" spans="1:17" x14ac:dyDescent="0.15">
      <c r="A32" t="s">
        <v>29</v>
      </c>
      <c r="B32">
        <v>886</v>
      </c>
      <c r="C32">
        <v>28355.9</v>
      </c>
      <c r="D32" s="10">
        <v>0.36533333333333334</v>
      </c>
      <c r="E32" s="10">
        <v>6.0999999999999999E-2</v>
      </c>
      <c r="F32" s="10">
        <v>6.8666666666666668E-2</v>
      </c>
      <c r="G32" s="10">
        <v>6.8666666666666668E-2</v>
      </c>
      <c r="H32" s="10">
        <v>0.318</v>
      </c>
      <c r="I32" s="10">
        <v>1.7206666666666666</v>
      </c>
      <c r="J32" s="10">
        <v>5.9116666666666662</v>
      </c>
      <c r="K32" s="10">
        <v>28.246666666666666</v>
      </c>
      <c r="L32" s="10">
        <v>24.753333333333334</v>
      </c>
      <c r="M32" s="10">
        <v>14.994545454545451</v>
      </c>
      <c r="N32" s="10">
        <v>3.4987272727272716</v>
      </c>
      <c r="O32" s="10">
        <v>4.9981818181818172</v>
      </c>
      <c r="P32" s="10">
        <v>14.994545454545451</v>
      </c>
      <c r="Q32">
        <f t="shared" si="0"/>
        <v>99.999999999999972</v>
      </c>
    </row>
    <row r="33" spans="1:17" x14ac:dyDescent="0.15">
      <c r="A33" t="s">
        <v>29</v>
      </c>
      <c r="B33">
        <v>887</v>
      </c>
      <c r="C33">
        <v>29359.200000000001</v>
      </c>
      <c r="D33" s="10">
        <v>0.45933333333333337</v>
      </c>
      <c r="E33" s="10">
        <v>0.11926666666666667</v>
      </c>
      <c r="F33" s="10">
        <v>6.7933333333333332E-2</v>
      </c>
      <c r="G33" s="10">
        <v>0.10560000000000001</v>
      </c>
      <c r="H33" s="10">
        <v>0.36820000000000003</v>
      </c>
      <c r="I33" s="10">
        <v>5.0030666666666663</v>
      </c>
      <c r="J33" s="10">
        <v>15.12</v>
      </c>
      <c r="K33" s="10">
        <v>31.556666666666668</v>
      </c>
      <c r="L33" s="10">
        <v>15.345666666666666</v>
      </c>
      <c r="M33" s="10">
        <v>15.117279096045195</v>
      </c>
      <c r="N33" s="10">
        <v>2.6995141242937848</v>
      </c>
      <c r="O33" s="10">
        <v>3.7793197740112987</v>
      </c>
      <c r="P33" s="10">
        <v>10.258153672316382</v>
      </c>
      <c r="Q33">
        <f t="shared" si="0"/>
        <v>100</v>
      </c>
    </row>
    <row r="34" spans="1:17" x14ac:dyDescent="0.15">
      <c r="A34" t="s">
        <v>29</v>
      </c>
      <c r="B34">
        <v>888</v>
      </c>
      <c r="C34">
        <v>30336</v>
      </c>
      <c r="D34" s="10">
        <v>0.44166666666666671</v>
      </c>
      <c r="E34" s="10">
        <v>0.16350000000000001</v>
      </c>
      <c r="F34" s="10">
        <v>0.14083333333333334</v>
      </c>
      <c r="G34" s="10">
        <v>0.12683333333333333</v>
      </c>
      <c r="H34" s="10">
        <v>0.44049999999999995</v>
      </c>
      <c r="I34" s="10">
        <v>4.1875</v>
      </c>
      <c r="J34" s="10">
        <v>15.385</v>
      </c>
      <c r="K34" s="10">
        <v>29.611666666666665</v>
      </c>
      <c r="L34" s="10">
        <v>17.396666666666665</v>
      </c>
      <c r="M34" s="10">
        <v>11.624525862068966</v>
      </c>
      <c r="N34" s="10">
        <v>3.3212931034482764</v>
      </c>
      <c r="O34" s="10">
        <v>4.4283908045977016</v>
      </c>
      <c r="P34" s="10">
        <v>12.731623563218392</v>
      </c>
      <c r="Q34">
        <f t="shared" si="0"/>
        <v>99.999999999999986</v>
      </c>
    </row>
    <row r="35" spans="1:17" x14ac:dyDescent="0.15">
      <c r="A35" t="s">
        <v>29</v>
      </c>
      <c r="B35">
        <v>889</v>
      </c>
      <c r="C35">
        <v>31346.3</v>
      </c>
      <c r="D35" s="10">
        <v>0.36433333333333334</v>
      </c>
      <c r="E35" s="10">
        <v>0.11333333333333334</v>
      </c>
      <c r="F35" s="10">
        <v>0.11333333333333334</v>
      </c>
      <c r="G35" s="10">
        <v>0.14300000000000002</v>
      </c>
      <c r="H35" s="10">
        <v>0.28066666666666668</v>
      </c>
      <c r="I35" s="10">
        <v>3.039333333333333</v>
      </c>
      <c r="J35" s="10">
        <v>15.033333333333337</v>
      </c>
      <c r="K35" s="10">
        <v>43.803333333333335</v>
      </c>
      <c r="L35" s="10">
        <v>21.266666666666666</v>
      </c>
      <c r="M35" s="10">
        <v>0.83382456140350836</v>
      </c>
      <c r="N35" s="10">
        <v>5.0029473684210499</v>
      </c>
      <c r="O35" s="10">
        <v>4.5026526315789459</v>
      </c>
      <c r="P35" s="10">
        <v>5.5032421052631548</v>
      </c>
      <c r="Q35">
        <f t="shared" si="0"/>
        <v>99.999999999999986</v>
      </c>
    </row>
    <row r="36" spans="1:17" x14ac:dyDescent="0.15">
      <c r="A36" t="s">
        <v>29</v>
      </c>
      <c r="B36">
        <v>890</v>
      </c>
      <c r="C36">
        <v>32359.200000000001</v>
      </c>
      <c r="D36" s="10">
        <v>0.34466666666666668</v>
      </c>
      <c r="E36" s="10">
        <v>6.3333333333333339E-2</v>
      </c>
      <c r="F36" s="10">
        <v>6.3333333333333339E-2</v>
      </c>
      <c r="G36" s="10">
        <v>6.3333333333333339E-2</v>
      </c>
      <c r="H36" s="10">
        <v>0.61933333333333329</v>
      </c>
      <c r="I36" s="10">
        <v>5.1263333333333341</v>
      </c>
      <c r="J36" s="10">
        <v>9.8006666666666664</v>
      </c>
      <c r="K36" s="10">
        <v>24.906666666666666</v>
      </c>
      <c r="L36" s="10">
        <v>21.993333333333336</v>
      </c>
      <c r="M36" s="10">
        <v>15.0077027027027</v>
      </c>
      <c r="N36" s="10">
        <v>5.0025675675675663</v>
      </c>
      <c r="O36" s="10">
        <v>6.0030810810810795</v>
      </c>
      <c r="P36" s="10">
        <v>11.005648648648647</v>
      </c>
      <c r="Q36">
        <f t="shared" si="0"/>
        <v>100</v>
      </c>
    </row>
    <row r="37" spans="1:17" x14ac:dyDescent="0.15">
      <c r="A37" t="s">
        <v>29</v>
      </c>
      <c r="B37">
        <v>891</v>
      </c>
      <c r="C37">
        <v>33331.5</v>
      </c>
      <c r="D37" s="10">
        <v>0.46133333333333332</v>
      </c>
      <c r="E37" s="10">
        <v>0.107</v>
      </c>
      <c r="F37" s="10">
        <v>6.8666666666666668E-2</v>
      </c>
      <c r="G37" s="10">
        <v>7.4999999999999997E-2</v>
      </c>
      <c r="H37" s="10">
        <v>0.99966666666666659</v>
      </c>
      <c r="I37" s="10">
        <v>5.0466666666666669</v>
      </c>
      <c r="J37" s="10">
        <v>10.126666666666667</v>
      </c>
      <c r="K37" s="10">
        <v>22.406666666666666</v>
      </c>
      <c r="L37" s="10">
        <v>17.52</v>
      </c>
      <c r="M37" s="10">
        <v>0</v>
      </c>
      <c r="N37" s="10">
        <v>18.509285714285713</v>
      </c>
      <c r="O37" s="10">
        <v>14.396111111111111</v>
      </c>
      <c r="P37" s="10">
        <v>10.282936507936508</v>
      </c>
      <c r="Q37">
        <f t="shared" si="0"/>
        <v>100</v>
      </c>
    </row>
    <row r="38" spans="1:17" x14ac:dyDescent="0.15">
      <c r="A38" t="s">
        <v>29</v>
      </c>
      <c r="B38">
        <v>892</v>
      </c>
      <c r="C38">
        <v>34322.300000000003</v>
      </c>
      <c r="D38" s="10">
        <v>0.51700000000000002</v>
      </c>
      <c r="E38" s="10">
        <v>7.166666666666667E-2</v>
      </c>
      <c r="F38" s="10">
        <v>7.166666666666667E-2</v>
      </c>
      <c r="G38" s="10">
        <v>9.7666666666666679E-2</v>
      </c>
      <c r="H38" s="10">
        <v>0.22800000000000001</v>
      </c>
      <c r="I38" s="10">
        <v>2.4913333333333334</v>
      </c>
      <c r="J38" s="10">
        <v>8.0736666666666661</v>
      </c>
      <c r="K38" s="10">
        <v>28.126666666666665</v>
      </c>
      <c r="L38" s="10">
        <v>32.223333333333329</v>
      </c>
      <c r="M38" s="10">
        <v>5.1089090909090915</v>
      </c>
      <c r="N38" s="10">
        <v>7.6633636363636377</v>
      </c>
      <c r="O38" s="10">
        <v>5.8752454545454551</v>
      </c>
      <c r="P38" s="10">
        <v>9.4514818181818203</v>
      </c>
      <c r="Q38">
        <f t="shared" si="0"/>
        <v>100</v>
      </c>
    </row>
    <row r="39" spans="1:17" x14ac:dyDescent="0.15">
      <c r="A39" t="s">
        <v>29</v>
      </c>
      <c r="B39">
        <v>893</v>
      </c>
      <c r="C39">
        <v>35320.699999999997</v>
      </c>
      <c r="D39" s="10">
        <v>0.3746666666666667</v>
      </c>
      <c r="E39" s="10">
        <v>6.2333333333333331E-2</v>
      </c>
      <c r="F39" s="10">
        <v>0.11533333333333334</v>
      </c>
      <c r="G39" s="10">
        <v>0.21833333333333335</v>
      </c>
      <c r="H39" s="10">
        <v>0.34600000000000003</v>
      </c>
      <c r="I39" s="10">
        <v>3.5080000000000005</v>
      </c>
      <c r="J39" s="10">
        <v>14.712333333333333</v>
      </c>
      <c r="K39" s="10">
        <v>26.883333333333336</v>
      </c>
      <c r="L39" s="10">
        <v>16.510000000000002</v>
      </c>
      <c r="M39" s="10">
        <v>17.977133333333331</v>
      </c>
      <c r="N39" s="10">
        <v>5.0423666666666662</v>
      </c>
      <c r="O39" s="10">
        <v>1.7538666666666667</v>
      </c>
      <c r="P39" s="10">
        <v>12.496300000000002</v>
      </c>
      <c r="Q39">
        <f t="shared" si="0"/>
        <v>100</v>
      </c>
    </row>
    <row r="40" spans="1:17" x14ac:dyDescent="0.15">
      <c r="A40" t="s">
        <v>29</v>
      </c>
      <c r="B40">
        <v>894</v>
      </c>
      <c r="C40">
        <v>36283.5</v>
      </c>
      <c r="D40" s="10">
        <v>0.35200000000000004</v>
      </c>
      <c r="E40" s="10">
        <v>6.433333333333334E-2</v>
      </c>
      <c r="F40" s="10">
        <v>5.1666666666666659E-2</v>
      </c>
      <c r="G40" s="10">
        <v>7.5333333333333322E-2</v>
      </c>
      <c r="H40" s="10">
        <v>0.29966666666666669</v>
      </c>
      <c r="I40" s="10">
        <v>2.661</v>
      </c>
      <c r="J40" s="10">
        <v>9.15</v>
      </c>
      <c r="K40" s="10">
        <v>19.98</v>
      </c>
      <c r="L40" s="10">
        <v>19.166666666666668</v>
      </c>
      <c r="M40" s="10">
        <v>3.3240919540229878</v>
      </c>
      <c r="N40" s="10">
        <v>13.296367816091951</v>
      </c>
      <c r="O40" s="10">
        <v>13.296367816091951</v>
      </c>
      <c r="P40" s="10">
        <v>18.282505747126436</v>
      </c>
      <c r="Q40">
        <f t="shared" si="0"/>
        <v>100</v>
      </c>
    </row>
    <row r="41" spans="1:17" x14ac:dyDescent="0.15">
      <c r="A41" t="s">
        <v>29</v>
      </c>
      <c r="B41">
        <v>895</v>
      </c>
      <c r="C41">
        <v>37292.5</v>
      </c>
      <c r="D41" s="10">
        <v>0.46399999999999997</v>
      </c>
      <c r="E41" s="10">
        <v>7.3000000000000009E-2</v>
      </c>
      <c r="F41" s="10">
        <v>7.3000000000000009E-2</v>
      </c>
      <c r="G41" s="10">
        <v>7.3000000000000009E-2</v>
      </c>
      <c r="H41" s="10">
        <v>0.14499999999999999</v>
      </c>
      <c r="I41" s="10">
        <v>1.6040000000000001</v>
      </c>
      <c r="J41" s="10">
        <v>11.043999999999999</v>
      </c>
      <c r="K41" s="10">
        <v>40.03</v>
      </c>
      <c r="L41" s="10">
        <v>19.23</v>
      </c>
      <c r="M41" s="10">
        <v>9.7371428571428549</v>
      </c>
      <c r="N41" s="10">
        <v>3.8948571428571421</v>
      </c>
      <c r="O41" s="10">
        <v>4.2843428571428568</v>
      </c>
      <c r="P41" s="10">
        <v>9.3476571428571411</v>
      </c>
      <c r="Q41">
        <f t="shared" si="0"/>
        <v>100.00000000000001</v>
      </c>
    </row>
    <row r="42" spans="1:17" x14ac:dyDescent="0.15">
      <c r="A42" t="s">
        <v>29</v>
      </c>
      <c r="B42">
        <v>896</v>
      </c>
      <c r="C42">
        <v>38300</v>
      </c>
      <c r="D42" s="10">
        <v>0.35033333333333333</v>
      </c>
      <c r="E42" s="10">
        <v>4.4333333333333336E-2</v>
      </c>
      <c r="F42" s="10">
        <v>6.533333333333334E-2</v>
      </c>
      <c r="G42" s="10">
        <v>7.6666666666666675E-2</v>
      </c>
      <c r="H42" s="10">
        <v>0.40666666666666668</v>
      </c>
      <c r="I42" s="10">
        <v>2.1739999999999999</v>
      </c>
      <c r="J42" s="10">
        <v>6.3609999999999998</v>
      </c>
      <c r="K42" s="10">
        <v>16.886666666666667</v>
      </c>
      <c r="L42" s="10">
        <v>18.473333333333333</v>
      </c>
      <c r="M42" s="10">
        <v>39.281792929292926</v>
      </c>
      <c r="N42" s="10">
        <v>2.5073484848484844</v>
      </c>
      <c r="O42" s="10">
        <v>4.1789141414141406</v>
      </c>
      <c r="P42" s="10">
        <v>9.1936111111111103</v>
      </c>
      <c r="Q42">
        <f t="shared" si="0"/>
        <v>99.999999999999986</v>
      </c>
    </row>
    <row r="43" spans="1:17" x14ac:dyDescent="0.15">
      <c r="A43" t="s">
        <v>29</v>
      </c>
      <c r="B43">
        <v>897</v>
      </c>
      <c r="C43">
        <v>39273</v>
      </c>
      <c r="D43" s="10">
        <v>0.69499999999999995</v>
      </c>
      <c r="E43" s="10">
        <v>0.25033333333333335</v>
      </c>
      <c r="F43" s="10">
        <v>0.25</v>
      </c>
      <c r="G43" s="10">
        <v>0.31666666666666665</v>
      </c>
      <c r="H43" s="10">
        <v>1.0796666666666666</v>
      </c>
      <c r="I43" s="10">
        <v>5.33</v>
      </c>
      <c r="J43" s="10">
        <v>12.785333333333334</v>
      </c>
      <c r="K43" s="10">
        <v>28.14</v>
      </c>
      <c r="L43" s="10">
        <v>19.64</v>
      </c>
      <c r="M43" s="10">
        <v>3.3171578947368427</v>
      </c>
      <c r="N43" s="10">
        <v>6.6343157894736855</v>
      </c>
      <c r="O43" s="10">
        <v>9.1221842105263171</v>
      </c>
      <c r="P43" s="10">
        <v>12.43934210526316</v>
      </c>
      <c r="Q43">
        <f t="shared" si="0"/>
        <v>100</v>
      </c>
    </row>
    <row r="44" spans="1:17" x14ac:dyDescent="0.15">
      <c r="A44" t="s">
        <v>29</v>
      </c>
      <c r="B44">
        <v>898</v>
      </c>
      <c r="C44">
        <v>40276.800000000003</v>
      </c>
      <c r="D44" s="10">
        <v>0.64166666666666672</v>
      </c>
      <c r="E44" s="10">
        <v>9.5666666666666678E-2</v>
      </c>
      <c r="F44" s="10">
        <v>9.5666666666666678E-2</v>
      </c>
      <c r="G44" s="10">
        <v>0.17999999999999997</v>
      </c>
      <c r="H44" s="10">
        <v>0.78366666666666662</v>
      </c>
      <c r="I44" s="10">
        <v>4.057666666666667</v>
      </c>
      <c r="J44" s="10">
        <v>10.585666666666667</v>
      </c>
      <c r="K44" s="10">
        <v>20.56</v>
      </c>
      <c r="L44" s="10">
        <v>25.24666666666667</v>
      </c>
      <c r="M44" s="10">
        <v>21.393555555555555</v>
      </c>
      <c r="N44" s="10">
        <v>4.7820888888888877</v>
      </c>
      <c r="O44" s="10">
        <v>4.4045555555555556</v>
      </c>
      <c r="P44" s="10">
        <v>7.1731333333333325</v>
      </c>
      <c r="Q44">
        <f t="shared" si="0"/>
        <v>100</v>
      </c>
    </row>
    <row r="45" spans="1:17" x14ac:dyDescent="0.15">
      <c r="A45" t="s">
        <v>29</v>
      </c>
      <c r="B45">
        <v>899</v>
      </c>
      <c r="C45">
        <v>41275.599999999999</v>
      </c>
      <c r="D45" s="10">
        <v>0.55433333333333323</v>
      </c>
      <c r="E45" s="10">
        <v>0.13533333333333333</v>
      </c>
      <c r="F45" s="10">
        <v>0.17700000000000002</v>
      </c>
      <c r="G45" s="10">
        <v>0.17699999999999996</v>
      </c>
      <c r="H45" s="10">
        <v>0.25766666666666665</v>
      </c>
      <c r="I45" s="10">
        <v>1.7866666666666664</v>
      </c>
      <c r="J45" s="10">
        <v>10.587333333333333</v>
      </c>
      <c r="K45" s="10">
        <v>31.856666666666666</v>
      </c>
      <c r="L45" s="10">
        <v>23.11</v>
      </c>
      <c r="M45" s="10">
        <v>31.358000000000004</v>
      </c>
      <c r="N45" s="10">
        <v>0</v>
      </c>
      <c r="O45" s="10">
        <v>0</v>
      </c>
      <c r="P45" s="10">
        <v>0</v>
      </c>
      <c r="Q45">
        <f t="shared" si="0"/>
        <v>100</v>
      </c>
    </row>
    <row r="46" spans="1:17" x14ac:dyDescent="0.15">
      <c r="A46" t="s">
        <v>29</v>
      </c>
      <c r="B46">
        <v>900</v>
      </c>
      <c r="C46">
        <v>42260.5</v>
      </c>
      <c r="D46" s="10">
        <v>0.38266666666666665</v>
      </c>
      <c r="E46" s="10">
        <v>6.7000000000000004E-2</v>
      </c>
      <c r="F46" s="10">
        <v>8.6333333333333331E-2</v>
      </c>
      <c r="G46" s="10">
        <v>8.6333333333333331E-2</v>
      </c>
      <c r="H46" s="10">
        <v>0.3153333333333333</v>
      </c>
      <c r="I46" s="10">
        <v>3.0636666666666663</v>
      </c>
      <c r="J46" s="10">
        <v>12.692</v>
      </c>
      <c r="K46" s="10">
        <v>30.669999999999998</v>
      </c>
      <c r="L46" s="10">
        <v>20.260000000000002</v>
      </c>
      <c r="M46" s="10">
        <v>15.336315789473684</v>
      </c>
      <c r="N46" s="10">
        <v>4.2600877192982454</v>
      </c>
      <c r="O46" s="10">
        <v>3.748877192982456</v>
      </c>
      <c r="P46" s="10">
        <v>9.0313859649122801</v>
      </c>
      <c r="Q46">
        <f t="shared" si="0"/>
        <v>100</v>
      </c>
    </row>
    <row r="47" spans="1:17" x14ac:dyDescent="0.15">
      <c r="A47" t="s">
        <v>29</v>
      </c>
      <c r="B47">
        <v>901</v>
      </c>
      <c r="C47">
        <v>43276.800000000003</v>
      </c>
      <c r="D47" s="10">
        <v>0.61893333333333322</v>
      </c>
      <c r="E47" s="10">
        <v>0.13446666666666665</v>
      </c>
      <c r="F47" s="10">
        <v>0.19633333333333333</v>
      </c>
      <c r="G47" s="10">
        <v>0.19633333333333333</v>
      </c>
      <c r="H47" s="10">
        <v>0.3464666666666667</v>
      </c>
      <c r="I47" s="10">
        <v>2.4723999999999999</v>
      </c>
      <c r="J47" s="10">
        <v>15.627333333333333</v>
      </c>
      <c r="K47" s="10">
        <v>40.244666666666667</v>
      </c>
      <c r="L47" s="10">
        <v>13.890133333333333</v>
      </c>
      <c r="M47" s="10">
        <v>12.573475238095234</v>
      </c>
      <c r="N47" s="10">
        <v>3.7532761904761895</v>
      </c>
      <c r="O47" s="10">
        <v>2.8149571428571418</v>
      </c>
      <c r="P47" s="10">
        <v>7.1312247619047593</v>
      </c>
      <c r="Q47">
        <f t="shared" si="0"/>
        <v>99.999999999999986</v>
      </c>
    </row>
    <row r="48" spans="1:17" x14ac:dyDescent="0.15">
      <c r="A48" t="s">
        <v>29</v>
      </c>
      <c r="B48">
        <v>902</v>
      </c>
      <c r="C48">
        <v>44277.5</v>
      </c>
      <c r="D48" s="10">
        <v>0.67703333333333349</v>
      </c>
      <c r="E48" s="10">
        <v>0.22993333333333332</v>
      </c>
      <c r="F48" s="10">
        <v>0.14530000000000001</v>
      </c>
      <c r="G48" s="10">
        <v>0.14530000000000001</v>
      </c>
      <c r="H48" s="10">
        <v>0.72610000000000008</v>
      </c>
      <c r="I48" s="10">
        <v>4.8496666666666668</v>
      </c>
      <c r="J48" s="10">
        <v>14.796333333333335</v>
      </c>
      <c r="K48" s="10">
        <v>30.417666666666673</v>
      </c>
      <c r="L48" s="10">
        <v>15.045466666666668</v>
      </c>
      <c r="M48" s="10">
        <v>7.0257967213114716</v>
      </c>
      <c r="N48" s="10">
        <v>7.5662426229508153</v>
      </c>
      <c r="O48" s="10">
        <v>7.5662426229508153</v>
      </c>
      <c r="P48" s="10">
        <v>10.808918032786881</v>
      </c>
      <c r="Q48">
        <f t="shared" si="0"/>
        <v>99.999999999999972</v>
      </c>
    </row>
    <row r="49" spans="1:17" x14ac:dyDescent="0.15">
      <c r="A49" t="s">
        <v>29</v>
      </c>
      <c r="B49">
        <v>903</v>
      </c>
      <c r="C49">
        <v>45258.2</v>
      </c>
      <c r="D49" s="10">
        <v>0.36109999999999998</v>
      </c>
      <c r="E49" s="10">
        <v>7.5299999999999992E-2</v>
      </c>
      <c r="F49" s="10">
        <v>7.5299999999999992E-2</v>
      </c>
      <c r="G49" s="10">
        <v>6.3966666666666672E-2</v>
      </c>
      <c r="H49" s="10">
        <v>0.12590000000000001</v>
      </c>
      <c r="I49" s="10">
        <v>2.8020333333333336</v>
      </c>
      <c r="J49" s="10">
        <v>13.298999999999999</v>
      </c>
      <c r="K49" s="10">
        <v>26.691999999999997</v>
      </c>
      <c r="L49" s="10">
        <v>20.814333333333334</v>
      </c>
      <c r="M49" s="10">
        <v>4.0215286384976539</v>
      </c>
      <c r="N49" s="10">
        <v>9.5511305164319271</v>
      </c>
      <c r="O49" s="10">
        <v>9.0484394366197218</v>
      </c>
      <c r="P49" s="10">
        <v>13.069968075117375</v>
      </c>
      <c r="Q49">
        <f t="shared" si="0"/>
        <v>100</v>
      </c>
    </row>
    <row r="50" spans="1:17" x14ac:dyDescent="0.15">
      <c r="A50" t="s">
        <v>29</v>
      </c>
      <c r="B50">
        <v>904</v>
      </c>
      <c r="C50">
        <v>46281.2</v>
      </c>
      <c r="D50" s="10">
        <v>0.29886666666666667</v>
      </c>
      <c r="E50" s="10">
        <v>7.0266666666666658E-2</v>
      </c>
      <c r="F50" s="10">
        <v>0.12026666666666667</v>
      </c>
      <c r="G50" s="10">
        <v>7.0266666666666658E-2</v>
      </c>
      <c r="H50" s="10">
        <v>0.22493333333333332</v>
      </c>
      <c r="I50" s="10">
        <v>4.0019999999999998</v>
      </c>
      <c r="J50" s="10">
        <v>12.049999999999999</v>
      </c>
      <c r="K50" s="10">
        <v>34.176000000000002</v>
      </c>
      <c r="L50" s="10">
        <v>19.099599999999999</v>
      </c>
      <c r="M50" s="10">
        <v>29.887799999999995</v>
      </c>
      <c r="N50" s="10">
        <v>0</v>
      </c>
      <c r="O50" s="10">
        <v>0</v>
      </c>
      <c r="P50" s="10">
        <v>0</v>
      </c>
      <c r="Q50">
        <f t="shared" si="0"/>
        <v>100</v>
      </c>
    </row>
    <row r="51" spans="1:17" x14ac:dyDescent="0.15">
      <c r="A51" t="s">
        <v>29</v>
      </c>
      <c r="B51">
        <v>905</v>
      </c>
      <c r="C51">
        <v>47279.7</v>
      </c>
      <c r="D51" s="10">
        <v>0.25233333333333335</v>
      </c>
      <c r="E51" s="10">
        <v>7.3999999999999996E-2</v>
      </c>
      <c r="F51" s="10">
        <v>0.12</v>
      </c>
      <c r="G51" s="10">
        <v>0.21333333333333335</v>
      </c>
      <c r="H51" s="10">
        <v>9.633333333333334E-2</v>
      </c>
      <c r="I51" s="10">
        <v>1.5246666666666666</v>
      </c>
      <c r="J51" s="10">
        <v>9.3733333333333331</v>
      </c>
      <c r="K51" s="10">
        <v>37.46</v>
      </c>
      <c r="L51" s="10">
        <v>25.52</v>
      </c>
      <c r="M51" s="10">
        <v>8.4553333333333338</v>
      </c>
      <c r="N51" s="10">
        <v>4.6120000000000001</v>
      </c>
      <c r="O51" s="10">
        <v>3.8433333333333333</v>
      </c>
      <c r="P51" s="10">
        <v>8.4553333333333338</v>
      </c>
      <c r="Q51">
        <f t="shared" si="0"/>
        <v>99.999999999999986</v>
      </c>
    </row>
    <row r="52" spans="1:17" x14ac:dyDescent="0.15">
      <c r="A52" t="s">
        <v>29</v>
      </c>
      <c r="B52">
        <v>906</v>
      </c>
      <c r="C52">
        <v>48270.7</v>
      </c>
      <c r="D52" s="10">
        <v>0.47899999999999993</v>
      </c>
      <c r="E52" s="10">
        <v>0.156</v>
      </c>
      <c r="F52" s="10">
        <v>7.9333333333333325E-2</v>
      </c>
      <c r="G52" s="10">
        <v>0.13200000000000001</v>
      </c>
      <c r="H52" s="10">
        <v>0.32733333333333331</v>
      </c>
      <c r="I52" s="10">
        <v>3.4226666666666667</v>
      </c>
      <c r="J52" s="10">
        <v>13.613333333333335</v>
      </c>
      <c r="K52" s="10">
        <v>37.06</v>
      </c>
      <c r="L52" s="10">
        <v>24.323333333333334</v>
      </c>
      <c r="M52" s="10">
        <v>8.4028823529411749</v>
      </c>
      <c r="N52" s="10">
        <v>4.2014411764705875</v>
      </c>
      <c r="O52" s="10">
        <v>3.6012352941176466</v>
      </c>
      <c r="P52" s="10">
        <v>4.2014411764705875</v>
      </c>
      <c r="Q52">
        <f t="shared" si="0"/>
        <v>99.999999999999986</v>
      </c>
    </row>
    <row r="53" spans="1:17" x14ac:dyDescent="0.15">
      <c r="A53" t="s">
        <v>29</v>
      </c>
      <c r="B53">
        <v>907</v>
      </c>
      <c r="C53">
        <v>49267.1</v>
      </c>
      <c r="D53" s="10">
        <v>0.47479999999999994</v>
      </c>
      <c r="E53" s="10">
        <v>0.10713333333333332</v>
      </c>
      <c r="F53" s="10">
        <v>0.10713333333333332</v>
      </c>
      <c r="G53" s="10">
        <v>9.0799999999999992E-2</v>
      </c>
      <c r="H53" s="10">
        <v>0.16806666666666667</v>
      </c>
      <c r="I53" s="10">
        <v>4.2160000000000002</v>
      </c>
      <c r="J53" s="10">
        <v>18.094666666666665</v>
      </c>
      <c r="K53" s="10">
        <v>35.294666666666664</v>
      </c>
      <c r="L53" s="10">
        <v>17.755199999999999</v>
      </c>
      <c r="M53" s="10">
        <v>14.049630232558146</v>
      </c>
      <c r="N53" s="10">
        <v>1.9283806201550395</v>
      </c>
      <c r="O53" s="10">
        <v>3.5812782945736457</v>
      </c>
      <c r="P53" s="10">
        <v>4.1322441860465133</v>
      </c>
      <c r="Q53">
        <f t="shared" si="0"/>
        <v>100</v>
      </c>
    </row>
    <row r="54" spans="1:17" x14ac:dyDescent="0.15">
      <c r="A54" t="s">
        <v>29</v>
      </c>
      <c r="B54">
        <v>908</v>
      </c>
      <c r="C54">
        <v>50259.6</v>
      </c>
      <c r="D54" s="10">
        <v>0.3143333333333333</v>
      </c>
      <c r="E54" s="10">
        <v>7.8666666666666663E-2</v>
      </c>
      <c r="F54" s="10">
        <v>6.7000000000000004E-2</v>
      </c>
      <c r="G54" s="10">
        <v>5.7999999999999996E-2</v>
      </c>
      <c r="H54" s="10">
        <v>0.12366666666666666</v>
      </c>
      <c r="I54" s="10">
        <v>1.0883333333333334</v>
      </c>
      <c r="J54" s="10">
        <v>7.8439999999999985</v>
      </c>
      <c r="K54" s="10">
        <v>25.913333333333338</v>
      </c>
      <c r="L54" s="10">
        <v>22.709999999999997</v>
      </c>
      <c r="M54" s="10">
        <v>6.9354424242424262</v>
      </c>
      <c r="N54" s="10">
        <v>6.9354424242424262</v>
      </c>
      <c r="O54" s="10">
        <v>9.8331272727272765</v>
      </c>
      <c r="P54" s="10">
        <v>18.098654545454551</v>
      </c>
      <c r="Q54">
        <f t="shared" si="0"/>
        <v>100.00000000000001</v>
      </c>
    </row>
    <row r="55" spans="1:17" x14ac:dyDescent="0.15">
      <c r="A55" t="s">
        <v>29</v>
      </c>
      <c r="B55">
        <v>909</v>
      </c>
      <c r="C55">
        <v>51265</v>
      </c>
      <c r="D55" s="10">
        <v>0.68076666666666663</v>
      </c>
      <c r="E55" s="10">
        <v>0.11843333333333333</v>
      </c>
      <c r="F55" s="10">
        <v>0.19386666666666666</v>
      </c>
      <c r="G55" s="10">
        <v>0.13443333333333332</v>
      </c>
      <c r="H55" s="10">
        <v>0.11086666666666667</v>
      </c>
      <c r="I55" s="10">
        <v>1.8967333333333336</v>
      </c>
      <c r="J55" s="10">
        <v>10.667333333333334</v>
      </c>
      <c r="K55" s="10">
        <v>41.940333333333335</v>
      </c>
      <c r="L55" s="10">
        <v>23.884633333333337</v>
      </c>
      <c r="M55" s="10">
        <v>1.8723177242888387</v>
      </c>
      <c r="N55" s="10">
        <v>5.9735851203501049</v>
      </c>
      <c r="O55" s="10">
        <v>6.1519010940918992</v>
      </c>
      <c r="P55" s="10">
        <v>6.3747960612691417</v>
      </c>
      <c r="Q55">
        <f t="shared" si="0"/>
        <v>99.999999999999986</v>
      </c>
    </row>
    <row r="56" spans="1:17" x14ac:dyDescent="0.15">
      <c r="A56" t="s">
        <v>29</v>
      </c>
      <c r="B56">
        <v>910</v>
      </c>
      <c r="C56">
        <v>52275.4</v>
      </c>
      <c r="D56" s="10">
        <v>0.53066666666666673</v>
      </c>
      <c r="E56" s="10">
        <v>5.9666666666666666E-2</v>
      </c>
      <c r="F56" s="10">
        <v>5.9666666666666666E-2</v>
      </c>
      <c r="G56" s="10">
        <v>7.2000000000000008E-2</v>
      </c>
      <c r="H56" s="10">
        <v>0.18100000000000002</v>
      </c>
      <c r="I56" s="10">
        <v>2.1143333333333332</v>
      </c>
      <c r="J56" s="10">
        <v>12.185333333333332</v>
      </c>
      <c r="K56" s="10">
        <v>24.3</v>
      </c>
      <c r="L56" s="10">
        <v>20.546666666666667</v>
      </c>
      <c r="M56" s="10">
        <v>4.3319999999999999</v>
      </c>
      <c r="N56" s="10">
        <v>12.514666666666665</v>
      </c>
      <c r="O56" s="10">
        <v>12.322133333333333</v>
      </c>
      <c r="P56" s="10">
        <v>10.781866666666666</v>
      </c>
      <c r="Q56">
        <f t="shared" si="0"/>
        <v>100</v>
      </c>
    </row>
    <row r="57" spans="1:17" x14ac:dyDescent="0.15">
      <c r="A57" t="s">
        <v>29</v>
      </c>
      <c r="B57">
        <v>911</v>
      </c>
      <c r="C57">
        <v>53280.1</v>
      </c>
      <c r="D57" s="10">
        <v>0.86866666666666659</v>
      </c>
      <c r="E57" s="10">
        <v>0.33800000000000002</v>
      </c>
      <c r="F57" s="10">
        <v>0.3695</v>
      </c>
      <c r="G57" s="10">
        <v>0.3773333333333333</v>
      </c>
      <c r="H57" s="10">
        <v>0.59</v>
      </c>
      <c r="I57" s="10">
        <v>4.9006666666666669</v>
      </c>
      <c r="J57" s="10">
        <v>17.822000000000003</v>
      </c>
      <c r="K57" s="10">
        <v>43.273333333333333</v>
      </c>
      <c r="L57" s="10">
        <v>19.490500000000001</v>
      </c>
      <c r="M57" s="10">
        <v>0.38165217391304346</v>
      </c>
      <c r="N57" s="10">
        <v>2.1858260869565216</v>
      </c>
      <c r="O57" s="10">
        <v>4.5798260869565208</v>
      </c>
      <c r="P57" s="10">
        <v>4.8226956521739126</v>
      </c>
      <c r="Q57">
        <f t="shared" si="0"/>
        <v>100</v>
      </c>
    </row>
    <row r="58" spans="1:17" x14ac:dyDescent="0.15">
      <c r="A58" t="s">
        <v>29</v>
      </c>
      <c r="B58">
        <v>912</v>
      </c>
      <c r="C58">
        <v>54279</v>
      </c>
      <c r="D58" s="10">
        <v>0.46500000000000002</v>
      </c>
      <c r="E58" s="10">
        <v>5.5333333333333325E-2</v>
      </c>
      <c r="F58" s="10">
        <v>7.3999999999999996E-2</v>
      </c>
      <c r="G58" s="10">
        <v>5.5333333333333325E-2</v>
      </c>
      <c r="H58" s="10">
        <v>0.13399999999999998</v>
      </c>
      <c r="I58" s="10">
        <v>2.8546666666666667</v>
      </c>
      <c r="J58" s="10">
        <v>6.532</v>
      </c>
      <c r="K58" s="10">
        <v>19.763333333333332</v>
      </c>
      <c r="L58" s="10">
        <v>25.709999999999997</v>
      </c>
      <c r="M58" s="10">
        <v>7.3057490196078438</v>
      </c>
      <c r="N58" s="10">
        <v>10.958623529411765</v>
      </c>
      <c r="O58" s="10">
        <v>12.002301960784315</v>
      </c>
      <c r="P58" s="10">
        <v>14.089658823529414</v>
      </c>
      <c r="Q58">
        <f t="shared" si="0"/>
        <v>100</v>
      </c>
    </row>
    <row r="59" spans="1:17" x14ac:dyDescent="0.15">
      <c r="A59" t="s">
        <v>29</v>
      </c>
      <c r="B59">
        <v>913</v>
      </c>
      <c r="C59">
        <v>55279.7</v>
      </c>
      <c r="D59" s="10">
        <v>0.35133333333333333</v>
      </c>
      <c r="E59" s="10">
        <v>0.18666666666666668</v>
      </c>
      <c r="F59" s="10">
        <v>0.20433333333333334</v>
      </c>
      <c r="G59" s="10">
        <v>0.16133333333333333</v>
      </c>
      <c r="H59" s="10">
        <v>0.27133333333333332</v>
      </c>
      <c r="I59" s="10">
        <v>2.734</v>
      </c>
      <c r="J59" s="10">
        <v>8.625333333333332</v>
      </c>
      <c r="K59" s="10">
        <v>28.486666666666665</v>
      </c>
      <c r="L59" s="10">
        <v>19.523333333333333</v>
      </c>
      <c r="M59" s="10">
        <v>7.026351598173517</v>
      </c>
      <c r="N59" s="10">
        <v>7.026351598173517</v>
      </c>
      <c r="O59" s="10">
        <v>8.9721105022831065</v>
      </c>
      <c r="P59" s="10">
        <v>16.430852968036533</v>
      </c>
      <c r="Q59">
        <f t="shared" si="0"/>
        <v>100</v>
      </c>
    </row>
    <row r="60" spans="1:17" x14ac:dyDescent="0.15">
      <c r="A60" t="s">
        <v>29</v>
      </c>
      <c r="B60">
        <v>914</v>
      </c>
      <c r="C60">
        <v>56274.3</v>
      </c>
      <c r="D60" s="10">
        <v>0.33016666666666666</v>
      </c>
      <c r="E60" s="10">
        <v>5.8433333333333337E-2</v>
      </c>
      <c r="F60" s="10">
        <v>5.8433333333333337E-2</v>
      </c>
      <c r="G60" s="10">
        <v>5.8433333333333337E-2</v>
      </c>
      <c r="H60" s="10">
        <v>0.24503333333333333</v>
      </c>
      <c r="I60" s="10">
        <v>4.1476666666666668</v>
      </c>
      <c r="J60" s="10">
        <v>11.353666666666667</v>
      </c>
      <c r="K60" s="10">
        <v>22.909333333333333</v>
      </c>
      <c r="L60" s="10">
        <v>19.423466666666666</v>
      </c>
      <c r="M60" s="10">
        <v>4.8664323133414928</v>
      </c>
      <c r="N60" s="10">
        <v>8.3134885352917163</v>
      </c>
      <c r="O60" s="10">
        <v>12.825076825785393</v>
      </c>
      <c r="P60" s="10">
        <v>15.41036899224806</v>
      </c>
      <c r="Q60">
        <f t="shared" si="0"/>
        <v>99.999999999999972</v>
      </c>
    </row>
    <row r="61" spans="1:17" x14ac:dyDescent="0.15">
      <c r="A61" t="s">
        <v>29</v>
      </c>
      <c r="B61">
        <v>915</v>
      </c>
      <c r="C61">
        <v>57225.9</v>
      </c>
      <c r="D61" s="10">
        <v>0.55133333333333334</v>
      </c>
      <c r="E61" s="10">
        <v>6.5666666666666665E-2</v>
      </c>
      <c r="F61" s="10">
        <v>6.5666666666666665E-2</v>
      </c>
      <c r="G61" s="10">
        <v>6.5666666666666665E-2</v>
      </c>
      <c r="H61" s="10">
        <v>0.17333333333333334</v>
      </c>
      <c r="I61" s="10">
        <v>1.7426666666666666</v>
      </c>
      <c r="J61" s="10">
        <v>5.6833333333333336</v>
      </c>
      <c r="K61" s="10">
        <v>27.570000000000004</v>
      </c>
      <c r="L61" s="10">
        <v>29.873333333333335</v>
      </c>
      <c r="M61" s="10">
        <v>0</v>
      </c>
      <c r="N61" s="10">
        <v>12.525756923076925</v>
      </c>
      <c r="O61" s="10">
        <v>11.157396923076924</v>
      </c>
      <c r="P61" s="10">
        <v>10.525846153846155</v>
      </c>
      <c r="Q61">
        <f t="shared" si="0"/>
        <v>100.00000000000001</v>
      </c>
    </row>
    <row r="62" spans="1:17" x14ac:dyDescent="0.15">
      <c r="A62" t="s">
        <v>29</v>
      </c>
      <c r="B62">
        <v>916</v>
      </c>
      <c r="C62">
        <v>58212.7</v>
      </c>
      <c r="D62" s="10">
        <v>0.5136666666666666</v>
      </c>
      <c r="E62" s="10">
        <v>0.10273333333333334</v>
      </c>
      <c r="F62" s="10">
        <v>0.13239999999999999</v>
      </c>
      <c r="G62" s="10">
        <v>0.13239999999999999</v>
      </c>
      <c r="H62" s="10">
        <v>0.28073333333333333</v>
      </c>
      <c r="I62" s="10">
        <v>2.3015333333333334</v>
      </c>
      <c r="J62" s="10">
        <v>11.770733333333334</v>
      </c>
      <c r="K62" s="10">
        <v>35.713333333333331</v>
      </c>
      <c r="L62" s="10">
        <v>22.870666666666665</v>
      </c>
      <c r="M62" s="10">
        <v>2.1643621333333352</v>
      </c>
      <c r="N62" s="10">
        <v>7.7498128000000071</v>
      </c>
      <c r="O62" s="10">
        <v>7.8196309333333396</v>
      </c>
      <c r="P62" s="10">
        <v>8.4479941333333404</v>
      </c>
      <c r="Q62">
        <f t="shared" si="0"/>
        <v>100.00000000000001</v>
      </c>
    </row>
    <row r="63" spans="1:17" x14ac:dyDescent="0.15">
      <c r="A63" t="s">
        <v>29</v>
      </c>
      <c r="B63">
        <v>917</v>
      </c>
      <c r="C63">
        <v>59188.4</v>
      </c>
      <c r="D63" s="10">
        <v>0.6070000000000001</v>
      </c>
      <c r="E63" s="10">
        <v>0.17566666666666664</v>
      </c>
      <c r="F63" s="10">
        <v>0.18833333333333332</v>
      </c>
      <c r="G63" s="10">
        <v>0.151</v>
      </c>
      <c r="H63" s="10">
        <v>0.45533333333333337</v>
      </c>
      <c r="I63" s="10">
        <v>2.3023333333333333</v>
      </c>
      <c r="J63" s="10">
        <v>7.0829999999999993</v>
      </c>
      <c r="K63" s="10">
        <v>22.72</v>
      </c>
      <c r="L63" s="10">
        <v>29.606666666666666</v>
      </c>
      <c r="M63" s="10">
        <v>9.6365500000000015</v>
      </c>
      <c r="N63" s="10">
        <v>6.9666833333333331</v>
      </c>
      <c r="O63" s="10">
        <v>8.4684833333333334</v>
      </c>
      <c r="P63" s="10">
        <v>11.638949999999999</v>
      </c>
      <c r="Q63">
        <f t="shared" si="0"/>
        <v>100</v>
      </c>
    </row>
    <row r="64" spans="1:17" x14ac:dyDescent="0.15">
      <c r="A64" t="s">
        <v>29</v>
      </c>
      <c r="B64">
        <v>918</v>
      </c>
      <c r="C64">
        <v>60189.599999999999</v>
      </c>
      <c r="D64" s="10">
        <v>0.37000000000000005</v>
      </c>
      <c r="E64" s="10">
        <v>7.0666666666666669E-2</v>
      </c>
      <c r="F64" s="10">
        <v>0.12266666666666666</v>
      </c>
      <c r="G64" s="10">
        <v>7.0666666666666669E-2</v>
      </c>
      <c r="H64" s="10">
        <v>0.17466666666666666</v>
      </c>
      <c r="I64" s="10">
        <v>1.5786666666666669</v>
      </c>
      <c r="J64" s="10">
        <v>6.9216666666666669</v>
      </c>
      <c r="K64" s="10">
        <v>28.943333333333332</v>
      </c>
      <c r="L64" s="10">
        <v>32.946666666666665</v>
      </c>
      <c r="M64" s="10">
        <v>4.1740579710144932</v>
      </c>
      <c r="N64" s="10">
        <v>10.101220289855073</v>
      </c>
      <c r="O64" s="10">
        <v>8.1394130434782621</v>
      </c>
      <c r="P64" s="10">
        <v>6.3863086956521746</v>
      </c>
      <c r="Q64">
        <f t="shared" si="0"/>
        <v>100</v>
      </c>
    </row>
    <row r="65" spans="1:17" x14ac:dyDescent="0.15">
      <c r="A65" t="s">
        <v>29</v>
      </c>
      <c r="B65">
        <v>919</v>
      </c>
      <c r="C65">
        <v>61170.8</v>
      </c>
      <c r="D65" s="10">
        <v>0.48419999999999996</v>
      </c>
      <c r="E65" s="10">
        <v>0.15746666666666667</v>
      </c>
      <c r="F65" s="10">
        <v>0.12526666666666667</v>
      </c>
      <c r="G65" s="10">
        <v>0.10773333333333335</v>
      </c>
      <c r="H65" s="10">
        <v>1.1148666666666667</v>
      </c>
      <c r="I65" s="10">
        <v>6.426000000000001</v>
      </c>
      <c r="J65" s="10">
        <v>16.905333333333331</v>
      </c>
      <c r="K65" s="10">
        <v>20.186</v>
      </c>
      <c r="L65" s="10">
        <v>16.193933333333334</v>
      </c>
      <c r="M65" s="10">
        <v>5.9881485342019563</v>
      </c>
      <c r="N65" s="10">
        <v>11.352531596091207</v>
      </c>
      <c r="O65" s="10">
        <v>12.600062540716616</v>
      </c>
      <c r="P65" s="10">
        <v>8.3584573289902302</v>
      </c>
      <c r="Q65">
        <f t="shared" si="0"/>
        <v>100.00000000000001</v>
      </c>
    </row>
    <row r="66" spans="1:17" x14ac:dyDescent="0.15">
      <c r="A66" t="s">
        <v>29</v>
      </c>
      <c r="B66">
        <v>920</v>
      </c>
      <c r="C66">
        <v>62161.3</v>
      </c>
      <c r="D66" s="10">
        <v>0.40133333333333332</v>
      </c>
      <c r="E66" s="10">
        <v>0.11399999999999999</v>
      </c>
      <c r="F66" s="10">
        <v>0.11399999999999999</v>
      </c>
      <c r="G66" s="10">
        <v>0.17233333333333334</v>
      </c>
      <c r="H66" s="10">
        <v>0.11399999999999999</v>
      </c>
      <c r="I66" s="10">
        <v>1.5163333333333331</v>
      </c>
      <c r="J66" s="10">
        <v>12.689666666666668</v>
      </c>
      <c r="K66" s="10">
        <v>48.466666666666669</v>
      </c>
      <c r="L66" s="10">
        <v>22.189333333333334</v>
      </c>
      <c r="M66" s="10">
        <v>7.8911010752688115</v>
      </c>
      <c r="N66" s="10">
        <v>1.5139903225806441</v>
      </c>
      <c r="O66" s="10">
        <v>1.3763548387096765</v>
      </c>
      <c r="P66" s="10">
        <v>3.4408870967741914</v>
      </c>
      <c r="Q66">
        <f t="shared" si="0"/>
        <v>99.999999999999986</v>
      </c>
    </row>
    <row r="67" spans="1:17" x14ac:dyDescent="0.15">
      <c r="A67" t="s">
        <v>29</v>
      </c>
      <c r="B67">
        <v>921</v>
      </c>
      <c r="C67">
        <v>63144.9</v>
      </c>
      <c r="D67" s="10">
        <v>0.82500000000000007</v>
      </c>
      <c r="E67" s="10">
        <v>0.19533333333333336</v>
      </c>
      <c r="F67" s="10">
        <v>0.18633333333333332</v>
      </c>
      <c r="G67" s="10">
        <v>0.19866666666666666</v>
      </c>
      <c r="H67" s="10">
        <v>0.22033333333333335</v>
      </c>
      <c r="I67" s="10">
        <v>1.3923333333333332</v>
      </c>
      <c r="J67" s="10">
        <v>8.163333333333334</v>
      </c>
      <c r="K67" s="10">
        <v>35.690000000000005</v>
      </c>
      <c r="L67" s="10">
        <v>23.830000000000002</v>
      </c>
      <c r="M67" s="10">
        <v>4.5660259740259734</v>
      </c>
      <c r="N67" s="10">
        <v>6.0880346320346312</v>
      </c>
      <c r="O67" s="10">
        <v>6.3543861471861458</v>
      </c>
      <c r="P67" s="10">
        <v>12.290219913419911</v>
      </c>
      <c r="Q67">
        <f t="shared" si="0"/>
        <v>100</v>
      </c>
    </row>
    <row r="68" spans="1:17" x14ac:dyDescent="0.15">
      <c r="A68" t="s">
        <v>29</v>
      </c>
      <c r="B68">
        <v>922</v>
      </c>
      <c r="C68">
        <v>64135.4</v>
      </c>
      <c r="D68" s="10">
        <v>0.42199999999999999</v>
      </c>
      <c r="E68" s="10">
        <v>8.2000000000000003E-2</v>
      </c>
      <c r="F68" s="10">
        <v>8.2000000000000003E-2</v>
      </c>
      <c r="G68" s="10">
        <v>0.108</v>
      </c>
      <c r="H68" s="10">
        <v>0.26400000000000001</v>
      </c>
      <c r="I68" s="10">
        <v>2.4579999999999997</v>
      </c>
      <c r="J68" s="10">
        <v>15.138</v>
      </c>
      <c r="K68" s="10">
        <v>41.139999999999993</v>
      </c>
      <c r="L68" s="10">
        <v>22.599999999999998</v>
      </c>
      <c r="M68" s="10">
        <v>3.219272727272728</v>
      </c>
      <c r="N68" s="10">
        <v>6.7604727272727292</v>
      </c>
      <c r="O68" s="10">
        <v>3.7826454545454551</v>
      </c>
      <c r="P68" s="10">
        <v>3.9436090909090917</v>
      </c>
      <c r="Q68">
        <f t="shared" si="0"/>
        <v>99.999999999999986</v>
      </c>
    </row>
    <row r="69" spans="1:17" x14ac:dyDescent="0.15">
      <c r="A69" t="s">
        <v>29</v>
      </c>
      <c r="B69">
        <v>923</v>
      </c>
      <c r="C69">
        <v>65165.1</v>
      </c>
      <c r="D69" s="10">
        <v>1.1991666666666667</v>
      </c>
      <c r="E69" s="10">
        <v>0.11893333333333334</v>
      </c>
      <c r="F69" s="10">
        <v>0.1515</v>
      </c>
      <c r="G69" s="10">
        <v>0.1515</v>
      </c>
      <c r="H69" s="10">
        <v>0.21663333333333332</v>
      </c>
      <c r="I69" s="10">
        <v>0.86493333333333322</v>
      </c>
      <c r="J69" s="10">
        <v>6.7874000000000008</v>
      </c>
      <c r="K69" s="10">
        <v>50.082333333333338</v>
      </c>
      <c r="L69" s="10">
        <v>28.318999999999999</v>
      </c>
      <c r="M69" s="10">
        <v>1.0175294117647051</v>
      </c>
      <c r="N69" s="10">
        <v>5.7999176470588196</v>
      </c>
      <c r="O69" s="10">
        <v>4.8841411764705853</v>
      </c>
      <c r="P69" s="10">
        <v>0.40701176470588207</v>
      </c>
      <c r="Q69">
        <f t="shared" ref="Q69:Q98" si="1">SUM(D69:P69)</f>
        <v>100</v>
      </c>
    </row>
    <row r="70" spans="1:17" x14ac:dyDescent="0.15">
      <c r="A70" t="s">
        <v>29</v>
      </c>
      <c r="B70">
        <v>924</v>
      </c>
      <c r="C70">
        <v>66085.399999999994</v>
      </c>
      <c r="D70" s="10">
        <v>0.38203333333333328</v>
      </c>
      <c r="E70" s="10">
        <v>8.2766666666666655E-2</v>
      </c>
      <c r="F70" s="10">
        <v>0.14176666666666665</v>
      </c>
      <c r="G70" s="10">
        <v>0.12209999999999999</v>
      </c>
      <c r="H70" s="10">
        <v>0.13423333333333332</v>
      </c>
      <c r="I70" s="10">
        <v>1.2627333333333335</v>
      </c>
      <c r="J70" s="10">
        <v>8.7548666666666666</v>
      </c>
      <c r="K70" s="10">
        <v>46.382666666666665</v>
      </c>
      <c r="L70" s="10">
        <v>25.507333333333335</v>
      </c>
      <c r="M70" s="10">
        <v>1.0974203821656052</v>
      </c>
      <c r="N70" s="10">
        <v>6.2187154989384297</v>
      </c>
      <c r="O70" s="10">
        <v>5.2676178343949056</v>
      </c>
      <c r="P70" s="10">
        <v>4.6457462845010626</v>
      </c>
      <c r="Q70">
        <f t="shared" si="1"/>
        <v>100</v>
      </c>
    </row>
    <row r="71" spans="1:17" x14ac:dyDescent="0.15">
      <c r="A71" t="s">
        <v>29</v>
      </c>
      <c r="B71">
        <v>925</v>
      </c>
      <c r="C71">
        <v>67114</v>
      </c>
      <c r="D71" s="10">
        <v>0.39366666666666666</v>
      </c>
      <c r="E71" s="10">
        <v>6.433333333333334E-2</v>
      </c>
      <c r="F71" s="10">
        <v>1.6186666666666669</v>
      </c>
      <c r="G71" s="10">
        <v>0.13500000000000001</v>
      </c>
      <c r="H71" s="10">
        <v>0.42733333333333334</v>
      </c>
      <c r="I71" s="10">
        <v>3.2663333333333333</v>
      </c>
      <c r="J71" s="10">
        <v>11.073333333333332</v>
      </c>
      <c r="K71" s="10">
        <v>25.47666666666667</v>
      </c>
      <c r="L71" s="10">
        <v>14.953333333333333</v>
      </c>
      <c r="M71" s="10">
        <v>3.4910928961748637</v>
      </c>
      <c r="N71" s="10">
        <v>10.333634972677597</v>
      </c>
      <c r="O71" s="10">
        <v>11.939537704918035</v>
      </c>
      <c r="P71" s="10">
        <v>16.827067759562844</v>
      </c>
      <c r="Q71">
        <f t="shared" si="1"/>
        <v>100</v>
      </c>
    </row>
    <row r="72" spans="1:17" x14ac:dyDescent="0.15">
      <c r="A72" t="s">
        <v>29</v>
      </c>
      <c r="B72">
        <v>926</v>
      </c>
      <c r="C72">
        <v>68120.5</v>
      </c>
      <c r="D72" s="10">
        <v>0.49340000000000001</v>
      </c>
      <c r="E72" s="10">
        <v>9.2366666666666666E-2</v>
      </c>
      <c r="F72" s="10">
        <v>9.2366666666666666E-2</v>
      </c>
      <c r="G72" s="10">
        <v>9.2366666666666666E-2</v>
      </c>
      <c r="H72" s="10">
        <v>0.1234</v>
      </c>
      <c r="I72" s="10">
        <v>1.0972333333333333</v>
      </c>
      <c r="J72" s="10">
        <v>12.015000000000001</v>
      </c>
      <c r="K72" s="10">
        <v>55.225333333333332</v>
      </c>
      <c r="L72" s="10">
        <v>23.013999999999999</v>
      </c>
      <c r="M72" s="10">
        <v>0.82391916666666754</v>
      </c>
      <c r="N72" s="10">
        <v>2.5686891666666694</v>
      </c>
      <c r="O72" s="10">
        <v>1.7447700000000017</v>
      </c>
      <c r="P72" s="10">
        <v>2.617155000000003</v>
      </c>
      <c r="Q72">
        <f t="shared" si="1"/>
        <v>100</v>
      </c>
    </row>
    <row r="73" spans="1:17" x14ac:dyDescent="0.15">
      <c r="A73" t="s">
        <v>29</v>
      </c>
      <c r="B73">
        <v>927</v>
      </c>
      <c r="C73">
        <v>69018.600000000006</v>
      </c>
      <c r="D73" s="10">
        <v>0.51900000000000002</v>
      </c>
      <c r="E73" s="10">
        <v>7.5333333333333349E-2</v>
      </c>
      <c r="F73" s="10">
        <v>0.13133333333333333</v>
      </c>
      <c r="G73" s="10">
        <v>0.17900000000000002</v>
      </c>
      <c r="H73" s="10">
        <v>0.24933333333333332</v>
      </c>
      <c r="I73" s="10">
        <v>3.3666666666666667</v>
      </c>
      <c r="J73" s="10">
        <v>13.772666666666666</v>
      </c>
      <c r="K73" s="10">
        <v>37.253333333333337</v>
      </c>
      <c r="L73" s="10">
        <v>20.41</v>
      </c>
      <c r="M73" s="10">
        <v>2.4872413793103454</v>
      </c>
      <c r="N73" s="10">
        <v>6.8813678160919558</v>
      </c>
      <c r="O73" s="10">
        <v>6.7570057471264384</v>
      </c>
      <c r="P73" s="10">
        <v>7.9177183908046</v>
      </c>
      <c r="Q73">
        <f t="shared" si="1"/>
        <v>100</v>
      </c>
    </row>
    <row r="74" spans="1:17" x14ac:dyDescent="0.15">
      <c r="A74" t="s">
        <v>29</v>
      </c>
      <c r="B74">
        <v>928</v>
      </c>
      <c r="C74">
        <v>70018.100000000006</v>
      </c>
      <c r="D74" s="10">
        <v>0.89686666666666659</v>
      </c>
      <c r="E74" s="10">
        <v>0.15103333333333332</v>
      </c>
      <c r="F74" s="10">
        <v>0.18236666666666668</v>
      </c>
      <c r="G74" s="10">
        <v>0.15103333333333332</v>
      </c>
      <c r="H74" s="10">
        <v>0.2450333333333333</v>
      </c>
      <c r="I74" s="10">
        <v>3.2936333333333327</v>
      </c>
      <c r="J74" s="10">
        <v>21.74</v>
      </c>
      <c r="K74" s="10">
        <v>45.604333333333336</v>
      </c>
      <c r="L74" s="10">
        <v>17.3</v>
      </c>
      <c r="M74" s="10">
        <v>1.7930756013745728</v>
      </c>
      <c r="N74" s="10">
        <v>3.6220127147766368</v>
      </c>
      <c r="O74" s="10">
        <v>2.4027213058419279</v>
      </c>
      <c r="P74" s="10">
        <v>2.6178903780068765</v>
      </c>
      <c r="Q74">
        <f t="shared" si="1"/>
        <v>99.999999999999986</v>
      </c>
    </row>
    <row r="75" spans="1:17" x14ac:dyDescent="0.15">
      <c r="A75" t="s">
        <v>29</v>
      </c>
      <c r="B75">
        <v>929</v>
      </c>
      <c r="C75">
        <v>70960.800000000003</v>
      </c>
      <c r="D75" s="10">
        <v>0.50806666666666667</v>
      </c>
      <c r="E75" s="10">
        <v>7.2499999999999995E-2</v>
      </c>
      <c r="F75" s="10">
        <v>8.4166666666666667E-2</v>
      </c>
      <c r="G75" s="10">
        <v>0.17569999999999997</v>
      </c>
      <c r="H75" s="10">
        <v>0.67039999999999988</v>
      </c>
      <c r="I75" s="10">
        <v>6.8190333333333326</v>
      </c>
      <c r="J75" s="10">
        <v>15.400666666666666</v>
      </c>
      <c r="K75" s="10">
        <v>30.894000000000002</v>
      </c>
      <c r="L75" s="10">
        <v>18.373000000000001</v>
      </c>
      <c r="M75" s="10">
        <v>15.92638784629133</v>
      </c>
      <c r="N75" s="10">
        <v>2.7509215370866844</v>
      </c>
      <c r="O75" s="10">
        <v>2.7147252010723859</v>
      </c>
      <c r="P75" s="10">
        <v>5.6104320822162643</v>
      </c>
      <c r="Q75">
        <f t="shared" si="1"/>
        <v>100</v>
      </c>
    </row>
    <row r="76" spans="1:17" x14ac:dyDescent="0.15">
      <c r="A76" t="s">
        <v>29</v>
      </c>
      <c r="B76">
        <v>930</v>
      </c>
      <c r="C76">
        <v>71924.3</v>
      </c>
      <c r="D76" s="10">
        <v>0.40599999999999997</v>
      </c>
      <c r="E76" s="10">
        <v>0.15</v>
      </c>
      <c r="F76" s="10">
        <v>0.123</v>
      </c>
      <c r="G76" s="10">
        <v>9.6000000000000016E-2</v>
      </c>
      <c r="H76" s="10">
        <v>0.34833333333333333</v>
      </c>
      <c r="I76" s="10">
        <v>2.6786666666666665</v>
      </c>
      <c r="J76" s="10">
        <v>10.068333333333333</v>
      </c>
      <c r="K76" s="10">
        <v>37.326666666666661</v>
      </c>
      <c r="L76" s="10">
        <v>24.396666666666672</v>
      </c>
      <c r="M76" s="10">
        <v>6.8509005847953262</v>
      </c>
      <c r="N76" s="10">
        <v>6.0801742690058518</v>
      </c>
      <c r="O76" s="10">
        <v>5.0097210526315816</v>
      </c>
      <c r="P76" s="10">
        <v>6.465537426900589</v>
      </c>
      <c r="Q76">
        <f t="shared" si="1"/>
        <v>100</v>
      </c>
    </row>
    <row r="77" spans="1:17" x14ac:dyDescent="0.15">
      <c r="A77" t="s">
        <v>29</v>
      </c>
      <c r="B77">
        <v>931</v>
      </c>
      <c r="C77">
        <v>72897.600000000006</v>
      </c>
      <c r="D77" s="10">
        <v>0.67533333333333323</v>
      </c>
      <c r="E77" s="10">
        <v>0.17066666666666666</v>
      </c>
      <c r="F77" s="10">
        <v>0.13799999999999998</v>
      </c>
      <c r="G77" s="10">
        <v>0.22666666666666668</v>
      </c>
      <c r="H77" s="10">
        <v>0.67233333333333334</v>
      </c>
      <c r="I77" s="10">
        <v>4.9493333333333336</v>
      </c>
      <c r="J77" s="10">
        <v>13.772666666666666</v>
      </c>
      <c r="K77" s="10">
        <v>39.129999999999995</v>
      </c>
      <c r="L77" s="10">
        <v>23.34533333333334</v>
      </c>
      <c r="M77" s="10">
        <v>3.0079407407407417</v>
      </c>
      <c r="N77" s="10">
        <v>5.1134992592592603</v>
      </c>
      <c r="O77" s="10">
        <v>3.2711355555555564</v>
      </c>
      <c r="P77" s="10">
        <v>5.5270911111111118</v>
      </c>
      <c r="Q77">
        <f t="shared" si="1"/>
        <v>100</v>
      </c>
    </row>
    <row r="78" spans="1:17" x14ac:dyDescent="0.15">
      <c r="A78" t="s">
        <v>29</v>
      </c>
      <c r="B78">
        <v>932</v>
      </c>
      <c r="C78">
        <v>73898.600000000006</v>
      </c>
      <c r="D78" s="10">
        <v>0.50073333333333336</v>
      </c>
      <c r="E78" s="10">
        <v>8.8166666666666671E-2</v>
      </c>
      <c r="F78" s="10">
        <v>0.11876666666666667</v>
      </c>
      <c r="G78" s="10">
        <v>0.15196666666666667</v>
      </c>
      <c r="H78" s="10">
        <v>0.5217666666666666</v>
      </c>
      <c r="I78" s="10">
        <v>6.8746666666666663</v>
      </c>
      <c r="J78" s="10">
        <v>25.895</v>
      </c>
      <c r="K78" s="10">
        <v>32.505666666666663</v>
      </c>
      <c r="L78" s="10">
        <v>22.448466666666665</v>
      </c>
      <c r="M78" s="10">
        <v>3.3123384615384612</v>
      </c>
      <c r="N78" s="10">
        <v>3.5916923076923073</v>
      </c>
      <c r="O78" s="10">
        <v>2.1550153846153846</v>
      </c>
      <c r="P78" s="10">
        <v>1.8357538461538456</v>
      </c>
      <c r="Q78">
        <f t="shared" si="1"/>
        <v>100</v>
      </c>
    </row>
    <row r="79" spans="1:17" x14ac:dyDescent="0.15">
      <c r="A79" t="s">
        <v>29</v>
      </c>
      <c r="B79">
        <v>933</v>
      </c>
      <c r="C79">
        <v>74872</v>
      </c>
      <c r="D79" s="10">
        <v>0.54066666666666674</v>
      </c>
      <c r="E79" s="10">
        <v>0.20033333333333334</v>
      </c>
      <c r="F79" s="10">
        <v>0.11633333333333333</v>
      </c>
      <c r="G79" s="10">
        <v>0.20266666666666669</v>
      </c>
      <c r="H79" s="10">
        <v>0.26566666666666666</v>
      </c>
      <c r="I79" s="10">
        <v>2.4900000000000002</v>
      </c>
      <c r="J79" s="10">
        <v>12.452666666666667</v>
      </c>
      <c r="K79" s="10">
        <v>39.736666666666665</v>
      </c>
      <c r="L79" s="10">
        <v>31.216666666666669</v>
      </c>
      <c r="M79" s="10">
        <v>0.97115333333333242</v>
      </c>
      <c r="N79" s="10">
        <v>5.7758066666666616</v>
      </c>
      <c r="O79" s="10">
        <v>3.4757066666666638</v>
      </c>
      <c r="P79" s="10">
        <v>2.5556666666666645</v>
      </c>
      <c r="Q79">
        <f t="shared" si="1"/>
        <v>100</v>
      </c>
    </row>
    <row r="80" spans="1:17" x14ac:dyDescent="0.15">
      <c r="A80" t="s">
        <v>29</v>
      </c>
      <c r="B80">
        <v>934</v>
      </c>
      <c r="C80">
        <v>75883.199999999997</v>
      </c>
      <c r="D80" s="10">
        <v>0.40456666666666669</v>
      </c>
      <c r="E80" s="10">
        <v>9.2100000000000001E-2</v>
      </c>
      <c r="F80" s="10">
        <v>9.2100000000000001E-2</v>
      </c>
      <c r="G80" s="10">
        <v>9.2100000000000001E-2</v>
      </c>
      <c r="H80" s="10">
        <v>0.81956666666666667</v>
      </c>
      <c r="I80" s="10">
        <v>7.4003666666666676</v>
      </c>
      <c r="J80" s="10">
        <v>24.138999999999999</v>
      </c>
      <c r="K80" s="10">
        <v>44.763666666666666</v>
      </c>
      <c r="L80" s="10">
        <v>14.376366666666668</v>
      </c>
      <c r="M80" s="10">
        <v>1.3659679767103365</v>
      </c>
      <c r="N80" s="10">
        <v>2.561189956331881</v>
      </c>
      <c r="O80" s="10">
        <v>1.7757583697234374</v>
      </c>
      <c r="P80" s="10">
        <v>2.1172503639010216</v>
      </c>
      <c r="Q80">
        <f t="shared" si="1"/>
        <v>100.00000000000001</v>
      </c>
    </row>
    <row r="81" spans="1:17" x14ac:dyDescent="0.15">
      <c r="A81" t="s">
        <v>29</v>
      </c>
      <c r="B81">
        <v>935</v>
      </c>
      <c r="C81">
        <v>76869.100000000006</v>
      </c>
      <c r="D81" s="10">
        <v>0.45249999999999996</v>
      </c>
      <c r="E81" s="10">
        <v>0.12523333333333334</v>
      </c>
      <c r="F81" s="10">
        <v>0.1089</v>
      </c>
      <c r="G81" s="10">
        <v>9.2566666666666672E-2</v>
      </c>
      <c r="H81" s="10">
        <v>0.29516666666666663</v>
      </c>
      <c r="I81" s="10">
        <v>3.0453666666666663</v>
      </c>
      <c r="J81" s="10">
        <v>16.762</v>
      </c>
      <c r="K81" s="10">
        <v>40.079000000000001</v>
      </c>
      <c r="L81" s="10">
        <v>16.374200000000002</v>
      </c>
      <c r="M81" s="10">
        <v>3.534513320337882</v>
      </c>
      <c r="N81" s="10">
        <v>5.3459513970110466</v>
      </c>
      <c r="O81" s="10">
        <v>5.7435841455490584</v>
      </c>
      <c r="P81" s="10">
        <v>8.0410178037686819</v>
      </c>
      <c r="Q81">
        <f t="shared" si="1"/>
        <v>100.00000000000001</v>
      </c>
    </row>
    <row r="82" spans="1:17" x14ac:dyDescent="0.15">
      <c r="A82" t="s">
        <v>29</v>
      </c>
      <c r="B82">
        <v>936</v>
      </c>
      <c r="C82">
        <v>77758.899999999994</v>
      </c>
      <c r="D82" s="10">
        <v>0.57700000000000007</v>
      </c>
      <c r="E82" s="10">
        <v>8.8666666666666671E-2</v>
      </c>
      <c r="F82" s="10">
        <v>8.8666666666666671E-2</v>
      </c>
      <c r="G82" s="10">
        <v>7.3666666666666672E-2</v>
      </c>
      <c r="H82" s="10">
        <v>0.6263333333333333</v>
      </c>
      <c r="I82" s="10">
        <v>5.5233333333333334</v>
      </c>
      <c r="J82" s="10">
        <v>14.563333333333333</v>
      </c>
      <c r="K82" s="10">
        <v>30.966666666666669</v>
      </c>
      <c r="L82" s="10">
        <v>21.033333333333331</v>
      </c>
      <c r="M82" s="10">
        <v>6.9023478260869577</v>
      </c>
      <c r="N82" s="10">
        <v>5.9820347826086966</v>
      </c>
      <c r="O82" s="10">
        <v>6.3271521739130439</v>
      </c>
      <c r="P82" s="10">
        <v>7.247465217391305</v>
      </c>
      <c r="Q82">
        <f t="shared" si="1"/>
        <v>100</v>
      </c>
    </row>
    <row r="83" spans="1:17" x14ac:dyDescent="0.15">
      <c r="A83" t="s">
        <v>29</v>
      </c>
      <c r="B83">
        <v>937</v>
      </c>
      <c r="C83">
        <v>78757.600000000006</v>
      </c>
      <c r="D83" s="10">
        <v>0.4044666666666667</v>
      </c>
      <c r="E83" s="10">
        <v>8.0133333333333334E-2</v>
      </c>
      <c r="F83" s="10">
        <v>8.0133333333333334E-2</v>
      </c>
      <c r="G83" s="10">
        <v>0.10713333333333334</v>
      </c>
      <c r="H83" s="10">
        <v>0.10713333333333334</v>
      </c>
      <c r="I83" s="10">
        <v>1.4471999999999998</v>
      </c>
      <c r="J83" s="10">
        <v>10.488000000000001</v>
      </c>
      <c r="K83" s="10">
        <v>43.242666666666658</v>
      </c>
      <c r="L83" s="10">
        <v>24.214000000000002</v>
      </c>
      <c r="M83" s="10">
        <v>3.6630172413793129</v>
      </c>
      <c r="N83" s="10">
        <v>6.1050287356321888</v>
      </c>
      <c r="O83" s="10">
        <v>4.5909816091954063</v>
      </c>
      <c r="P83" s="10">
        <v>5.4701057471264409</v>
      </c>
      <c r="Q83">
        <f t="shared" si="1"/>
        <v>100</v>
      </c>
    </row>
    <row r="84" spans="1:17" x14ac:dyDescent="0.15">
      <c r="A84" t="s">
        <v>29</v>
      </c>
      <c r="B84">
        <v>938</v>
      </c>
      <c r="C84">
        <v>79708.899999999994</v>
      </c>
      <c r="D84" s="10">
        <v>0.44773333333333332</v>
      </c>
      <c r="E84" s="10">
        <v>8.6866666666666648E-2</v>
      </c>
      <c r="F84" s="10">
        <v>0.17386666666666664</v>
      </c>
      <c r="G84" s="10">
        <v>0.11586666666666667</v>
      </c>
      <c r="H84" s="10">
        <v>0.33046666666666663</v>
      </c>
      <c r="I84" s="10">
        <v>3.3832</v>
      </c>
      <c r="J84" s="10">
        <v>20.299333333333333</v>
      </c>
      <c r="K84" s="10">
        <v>42.789333333333332</v>
      </c>
      <c r="L84" s="10">
        <v>19.500333333333334</v>
      </c>
      <c r="M84" s="10">
        <v>4.8761363636363644E-2</v>
      </c>
      <c r="N84" s="10">
        <v>5.9976477272727289</v>
      </c>
      <c r="O84" s="10">
        <v>3.3157727272727278</v>
      </c>
      <c r="P84" s="10">
        <v>3.5108181818181823</v>
      </c>
      <c r="Q84">
        <f t="shared" si="1"/>
        <v>100</v>
      </c>
    </row>
    <row r="85" spans="1:17" x14ac:dyDescent="0.15">
      <c r="A85" t="s">
        <v>29</v>
      </c>
      <c r="B85">
        <v>939</v>
      </c>
      <c r="C85">
        <v>80656.399999999994</v>
      </c>
      <c r="D85" s="10">
        <v>0.97313333333333329</v>
      </c>
      <c r="E85" s="10">
        <v>0.21153333333333332</v>
      </c>
      <c r="F85" s="10">
        <v>0.24053333333333335</v>
      </c>
      <c r="G85" s="10">
        <v>0.24053333333333335</v>
      </c>
      <c r="H85" s="10">
        <v>0.42233333333333328</v>
      </c>
      <c r="I85" s="10">
        <v>3.2906</v>
      </c>
      <c r="J85" s="10">
        <v>20.334</v>
      </c>
      <c r="K85" s="10">
        <v>51.577333333333335</v>
      </c>
      <c r="L85" s="10">
        <v>17.570666666666664</v>
      </c>
      <c r="M85" s="10">
        <v>6.1919678714859455E-2</v>
      </c>
      <c r="N85" s="10">
        <v>1.9195100401606431</v>
      </c>
      <c r="O85" s="10">
        <v>1.11455421686747</v>
      </c>
      <c r="P85" s="10">
        <v>2.0433493975903616</v>
      </c>
      <c r="Q85">
        <f t="shared" si="1"/>
        <v>100</v>
      </c>
    </row>
    <row r="86" spans="1:17" x14ac:dyDescent="0.15">
      <c r="A86" t="s">
        <v>29</v>
      </c>
      <c r="B86">
        <v>940</v>
      </c>
      <c r="C86">
        <v>81655.3</v>
      </c>
      <c r="D86" s="10">
        <v>0.39906666666666668</v>
      </c>
      <c r="E86" s="10">
        <v>9.743333333333333E-2</v>
      </c>
      <c r="F86" s="10">
        <v>0.11743333333333333</v>
      </c>
      <c r="G86" s="10">
        <v>0.10276666666666667</v>
      </c>
      <c r="H86" s="10">
        <v>0.30716666666666664</v>
      </c>
      <c r="I86" s="10">
        <v>3.6362333333333332</v>
      </c>
      <c r="J86" s="10">
        <v>16.875</v>
      </c>
      <c r="K86" s="10">
        <v>34.635666666666665</v>
      </c>
      <c r="L86" s="10">
        <v>21.739366666666665</v>
      </c>
      <c r="M86" s="10">
        <v>3.0260091324200906</v>
      </c>
      <c r="N86" s="10">
        <v>5.6485503805175021</v>
      </c>
      <c r="O86" s="10">
        <v>4.9424815829528148</v>
      </c>
      <c r="P86" s="10">
        <v>8.4728255707762532</v>
      </c>
      <c r="Q86">
        <f t="shared" si="1"/>
        <v>99.999999999999986</v>
      </c>
    </row>
    <row r="87" spans="1:17" x14ac:dyDescent="0.15">
      <c r="A87" t="s">
        <v>29</v>
      </c>
      <c r="B87">
        <v>941</v>
      </c>
      <c r="C87">
        <v>82652.3</v>
      </c>
      <c r="D87" s="10">
        <v>0.50819999999999999</v>
      </c>
      <c r="E87" s="10">
        <v>0.1482</v>
      </c>
      <c r="F87" s="10">
        <v>0.1772</v>
      </c>
      <c r="G87" s="10">
        <v>0.1794</v>
      </c>
      <c r="H87" s="10">
        <v>0.30079999999999996</v>
      </c>
      <c r="I87" s="10">
        <v>2.7128000000000001</v>
      </c>
      <c r="J87" s="10">
        <v>16.974</v>
      </c>
      <c r="K87" s="10">
        <v>49.802</v>
      </c>
      <c r="L87" s="10">
        <v>20.652000000000001</v>
      </c>
      <c r="M87" s="10">
        <v>1.820541739130435</v>
      </c>
      <c r="N87" s="10">
        <v>2.377850434782609</v>
      </c>
      <c r="O87" s="10">
        <v>2.0806191304347825</v>
      </c>
      <c r="P87" s="10">
        <v>2.2663886956521742</v>
      </c>
      <c r="Q87">
        <f t="shared" si="1"/>
        <v>100</v>
      </c>
    </row>
    <row r="88" spans="1:17" x14ac:dyDescent="0.15">
      <c r="A88" t="s">
        <v>29</v>
      </c>
      <c r="B88">
        <v>942</v>
      </c>
      <c r="C88">
        <v>83617.600000000006</v>
      </c>
      <c r="D88" s="10">
        <v>0.76926666666666665</v>
      </c>
      <c r="E88" s="10">
        <v>0.11226666666666667</v>
      </c>
      <c r="F88" s="10">
        <v>0.13693333333333332</v>
      </c>
      <c r="G88" s="10">
        <v>0.13693333333333332</v>
      </c>
      <c r="H88" s="10">
        <v>0.59886666666666666</v>
      </c>
      <c r="I88" s="10">
        <v>6.3003333333333336</v>
      </c>
      <c r="J88" s="10">
        <v>22.562999999999999</v>
      </c>
      <c r="K88" s="10">
        <v>34.977333333333327</v>
      </c>
      <c r="L88" s="10">
        <v>19.524666666666665</v>
      </c>
      <c r="M88" s="10">
        <v>1.6943029702970296</v>
      </c>
      <c r="N88" s="10">
        <v>4.7145821782178219</v>
      </c>
      <c r="O88" s="10">
        <v>3.0939445544554456</v>
      </c>
      <c r="P88" s="10">
        <v>5.3775702970297026</v>
      </c>
      <c r="Q88">
        <f t="shared" si="1"/>
        <v>100</v>
      </c>
    </row>
    <row r="89" spans="1:17" x14ac:dyDescent="0.15">
      <c r="A89" t="s">
        <v>29</v>
      </c>
      <c r="B89">
        <v>943</v>
      </c>
      <c r="C89">
        <v>84656.4</v>
      </c>
      <c r="D89" s="10">
        <v>0.40826666666666661</v>
      </c>
      <c r="E89" s="10">
        <v>0.10906666666666666</v>
      </c>
      <c r="F89" s="10">
        <v>0.20626666666666668</v>
      </c>
      <c r="G89" s="10">
        <v>0.10906666666666666</v>
      </c>
      <c r="H89" s="10">
        <v>0.70906666666666673</v>
      </c>
      <c r="I89" s="10">
        <v>6.3573333333333331</v>
      </c>
      <c r="J89" s="10">
        <v>21.191999999999997</v>
      </c>
      <c r="K89" s="10">
        <v>36.568000000000005</v>
      </c>
      <c r="L89" s="10">
        <v>15.7156</v>
      </c>
      <c r="M89" s="10">
        <v>1.5851347517730501</v>
      </c>
      <c r="N89" s="10">
        <v>5.8451843971631217</v>
      </c>
      <c r="O89" s="10">
        <v>4.8544751773049661</v>
      </c>
      <c r="P89" s="10">
        <v>6.3405390070922003</v>
      </c>
      <c r="Q89">
        <f t="shared" si="1"/>
        <v>100</v>
      </c>
    </row>
    <row r="90" spans="1:17" x14ac:dyDescent="0.15">
      <c r="A90" t="s">
        <v>29</v>
      </c>
      <c r="B90">
        <v>944</v>
      </c>
      <c r="C90">
        <v>85623.6</v>
      </c>
      <c r="D90" s="10">
        <v>0.71766666666666667</v>
      </c>
      <c r="E90" s="10">
        <v>0.11033333333333332</v>
      </c>
      <c r="F90" s="10">
        <v>8.6333333333333331E-2</v>
      </c>
      <c r="G90" s="10">
        <v>0.14500000000000002</v>
      </c>
      <c r="H90" s="10">
        <v>0.29733333333333334</v>
      </c>
      <c r="I90" s="10">
        <v>8.2539999999999996</v>
      </c>
      <c r="J90" s="10">
        <v>25.526666666666667</v>
      </c>
      <c r="K90" s="10">
        <v>35.940000000000005</v>
      </c>
      <c r="L90" s="10">
        <v>15.339666666666666</v>
      </c>
      <c r="M90" s="10">
        <v>0.46517123287671247</v>
      </c>
      <c r="N90" s="10">
        <v>3.3027157534246583</v>
      </c>
      <c r="O90" s="10">
        <v>3.3492328767123301</v>
      </c>
      <c r="P90" s="10">
        <v>6.4658801369863035</v>
      </c>
      <c r="Q90">
        <f t="shared" si="1"/>
        <v>100.00000000000001</v>
      </c>
    </row>
    <row r="91" spans="1:17" x14ac:dyDescent="0.15">
      <c r="A91" t="s">
        <v>29</v>
      </c>
      <c r="B91">
        <v>945</v>
      </c>
      <c r="C91">
        <v>86626.6</v>
      </c>
      <c r="D91" s="10">
        <v>0.60966666666666658</v>
      </c>
      <c r="E91" s="10">
        <v>0.19566666666666666</v>
      </c>
      <c r="F91" s="10">
        <v>0.28066666666666668</v>
      </c>
      <c r="G91" s="10">
        <v>0.19466666666666668</v>
      </c>
      <c r="H91" s="10">
        <v>0.504</v>
      </c>
      <c r="I91" s="10">
        <v>4.3559999999999999</v>
      </c>
      <c r="J91" s="10">
        <v>17.55</v>
      </c>
      <c r="K91" s="10">
        <v>42.666666666666664</v>
      </c>
      <c r="L91" s="10">
        <v>18.286666666666665</v>
      </c>
      <c r="M91" s="10">
        <v>1.3549411764705876</v>
      </c>
      <c r="N91" s="10">
        <v>4.9229529411764688</v>
      </c>
      <c r="O91" s="10">
        <v>4.6519647058823512</v>
      </c>
      <c r="P91" s="10">
        <v>4.4261411764705869</v>
      </c>
      <c r="Q91">
        <f t="shared" si="1"/>
        <v>99.999999999999972</v>
      </c>
    </row>
    <row r="92" spans="1:17" x14ac:dyDescent="0.15">
      <c r="A92" t="s">
        <v>29</v>
      </c>
      <c r="B92">
        <v>946</v>
      </c>
      <c r="C92">
        <v>87570.7</v>
      </c>
      <c r="D92" s="10">
        <v>5.0394999999999994</v>
      </c>
      <c r="E92" s="10">
        <v>0.18500000000000003</v>
      </c>
      <c r="F92" s="10">
        <v>0.18299999999999997</v>
      </c>
      <c r="G92" s="10">
        <v>0.1895</v>
      </c>
      <c r="H92" s="10">
        <v>0.53700000000000003</v>
      </c>
      <c r="I92" s="10">
        <v>3.9425000000000003</v>
      </c>
      <c r="J92" s="10">
        <v>15.106</v>
      </c>
      <c r="K92" s="10">
        <v>36.655000000000001</v>
      </c>
      <c r="L92" s="10">
        <v>20.154999999999998</v>
      </c>
      <c r="M92" s="10">
        <v>2.1609000000000007</v>
      </c>
      <c r="N92" s="10">
        <v>5.4022500000000022</v>
      </c>
      <c r="O92" s="10">
        <v>5.5823250000000026</v>
      </c>
      <c r="P92" s="10">
        <v>4.8620250000000018</v>
      </c>
      <c r="Q92">
        <f t="shared" si="1"/>
        <v>99.999999999999986</v>
      </c>
    </row>
    <row r="93" spans="1:17" x14ac:dyDescent="0.15">
      <c r="A93" t="s">
        <v>29</v>
      </c>
      <c r="B93">
        <v>947</v>
      </c>
      <c r="C93">
        <v>88477.6</v>
      </c>
      <c r="D93" s="10">
        <v>0.51233333333333342</v>
      </c>
      <c r="E93" s="10">
        <v>0.18899999999999997</v>
      </c>
      <c r="F93" s="10">
        <v>0.247</v>
      </c>
      <c r="G93" s="10">
        <v>0.22466666666666668</v>
      </c>
      <c r="H93" s="10">
        <v>0.68933333333333335</v>
      </c>
      <c r="I93" s="10">
        <v>6.2846666666666664</v>
      </c>
      <c r="J93" s="10">
        <v>19.100999999999999</v>
      </c>
      <c r="K93" s="10">
        <v>30.006666666666671</v>
      </c>
      <c r="L93" s="10">
        <v>21.204666666666665</v>
      </c>
      <c r="M93" s="10">
        <v>2.7415393939393939</v>
      </c>
      <c r="N93" s="10">
        <v>7.0496727272727275</v>
      </c>
      <c r="O93" s="10">
        <v>5.4830787878787879</v>
      </c>
      <c r="P93" s="10">
        <v>6.2663757575757577</v>
      </c>
      <c r="Q93">
        <f t="shared" si="1"/>
        <v>99.999999999999986</v>
      </c>
    </row>
    <row r="94" spans="1:17" x14ac:dyDescent="0.15">
      <c r="A94" t="s">
        <v>29</v>
      </c>
      <c r="B94">
        <v>948</v>
      </c>
      <c r="C94">
        <v>89464.1</v>
      </c>
      <c r="D94" s="10">
        <v>0.66743333333333332</v>
      </c>
      <c r="E94" s="10">
        <v>8.7633333333333341E-2</v>
      </c>
      <c r="F94" s="10">
        <v>0.22596666666666665</v>
      </c>
      <c r="G94" s="10">
        <v>0.17196666666666668</v>
      </c>
      <c r="H94" s="10">
        <v>0.80033333333333323</v>
      </c>
      <c r="I94" s="10">
        <v>6.144333333333333</v>
      </c>
      <c r="J94" s="10">
        <v>24.37166666666667</v>
      </c>
      <c r="K94" s="10">
        <v>35.825333333333333</v>
      </c>
      <c r="L94" s="10">
        <v>20.446466666666666</v>
      </c>
      <c r="M94" s="10">
        <v>1.4329466666666679</v>
      </c>
      <c r="N94" s="10">
        <v>4.1623688888888921</v>
      </c>
      <c r="O94" s="10">
        <v>2.6270688888888913</v>
      </c>
      <c r="P94" s="10">
        <v>3.036482222222225</v>
      </c>
      <c r="Q94">
        <f t="shared" si="1"/>
        <v>100</v>
      </c>
    </row>
    <row r="95" spans="1:17" x14ac:dyDescent="0.15">
      <c r="A95" t="s">
        <v>29</v>
      </c>
      <c r="B95">
        <v>949</v>
      </c>
      <c r="C95">
        <v>90455.5</v>
      </c>
      <c r="D95" s="10">
        <v>0.49933333333333341</v>
      </c>
      <c r="E95" s="10">
        <v>0.13033333333333333</v>
      </c>
      <c r="F95" s="10">
        <v>0.19666666666666668</v>
      </c>
      <c r="G95" s="10">
        <v>0.13333333333333333</v>
      </c>
      <c r="H95" s="10">
        <v>0.60299999999999998</v>
      </c>
      <c r="I95" s="10">
        <v>4.9516666666666671</v>
      </c>
      <c r="J95" s="10">
        <v>19.14</v>
      </c>
      <c r="K95" s="10">
        <v>36.956666666666663</v>
      </c>
      <c r="L95" s="10">
        <v>15.981333333333337</v>
      </c>
      <c r="M95" s="10">
        <v>1.8889117647058828</v>
      </c>
      <c r="N95" s="10">
        <v>4.0296784313725498</v>
      </c>
      <c r="O95" s="10">
        <v>5.037098039215687</v>
      </c>
      <c r="P95" s="10">
        <v>10.451978431372552</v>
      </c>
      <c r="Q95">
        <f t="shared" si="1"/>
        <v>100</v>
      </c>
    </row>
    <row r="96" spans="1:17" x14ac:dyDescent="0.15">
      <c r="A96" t="s">
        <v>29</v>
      </c>
      <c r="B96">
        <v>950</v>
      </c>
      <c r="C96">
        <v>91453.1</v>
      </c>
      <c r="D96" s="10">
        <v>0.69689999999999996</v>
      </c>
      <c r="E96" s="10">
        <v>0.12609999999999999</v>
      </c>
      <c r="F96" s="10">
        <v>0.12619999999999998</v>
      </c>
      <c r="G96" s="10">
        <v>0.1583</v>
      </c>
      <c r="H96" s="10">
        <v>0.71660000000000001</v>
      </c>
      <c r="I96" s="10">
        <v>7.2210000000000001</v>
      </c>
      <c r="J96" s="10">
        <v>27.013999999999999</v>
      </c>
      <c r="K96" s="10">
        <v>50.294999999999995</v>
      </c>
      <c r="L96" s="10">
        <v>8.4512999999999998</v>
      </c>
      <c r="M96" s="10">
        <v>0.14841714285714311</v>
      </c>
      <c r="N96" s="10">
        <v>1.1502328571428591</v>
      </c>
      <c r="O96" s="10">
        <v>1.0760242857142877</v>
      </c>
      <c r="P96" s="10">
        <v>2.819925714285719</v>
      </c>
      <c r="Q96">
        <f t="shared" si="1"/>
        <v>99.999999999999986</v>
      </c>
    </row>
    <row r="97" spans="1:17" x14ac:dyDescent="0.15">
      <c r="A97" t="s">
        <v>29</v>
      </c>
      <c r="B97">
        <v>951</v>
      </c>
      <c r="C97">
        <v>92439.9</v>
      </c>
      <c r="D97" s="10">
        <v>0.48793333333333333</v>
      </c>
      <c r="E97" s="10">
        <v>0.13793333333333335</v>
      </c>
      <c r="F97" s="10">
        <v>8.7933333333333349E-2</v>
      </c>
      <c r="G97" s="10">
        <v>8.7933333333333349E-2</v>
      </c>
      <c r="H97" s="10">
        <v>0.1832</v>
      </c>
      <c r="I97" s="10">
        <v>2.2178</v>
      </c>
      <c r="J97" s="10">
        <v>15.882333333333333</v>
      </c>
      <c r="K97" s="10">
        <v>46.501333333333328</v>
      </c>
      <c r="L97" s="10">
        <v>22.695666666666668</v>
      </c>
      <c r="M97" s="10">
        <v>4.184976190476191E-2</v>
      </c>
      <c r="N97" s="10">
        <v>4.9801216666666672</v>
      </c>
      <c r="O97" s="10">
        <v>3.6409292857142859</v>
      </c>
      <c r="P97" s="10">
        <v>3.0550326190476196</v>
      </c>
      <c r="Q97">
        <f t="shared" si="1"/>
        <v>99.999999999999986</v>
      </c>
    </row>
    <row r="98" spans="1:17" x14ac:dyDescent="0.15">
      <c r="A98" t="s">
        <v>29</v>
      </c>
      <c r="B98">
        <v>952</v>
      </c>
      <c r="C98">
        <v>93419.7</v>
      </c>
      <c r="D98" s="10">
        <v>0.7315666666666667</v>
      </c>
      <c r="E98" s="10">
        <v>0.17773333333333333</v>
      </c>
      <c r="F98" s="10">
        <v>0.10443333333333334</v>
      </c>
      <c r="G98" s="10">
        <v>0.12509999999999999</v>
      </c>
      <c r="H98" s="10">
        <v>0.26976666666666665</v>
      </c>
      <c r="I98" s="10">
        <v>3.3510333333333335</v>
      </c>
      <c r="J98" s="10">
        <v>16.120266666666666</v>
      </c>
      <c r="K98" s="10">
        <v>48.956333333333333</v>
      </c>
      <c r="L98" s="10">
        <v>14.639666666666669</v>
      </c>
      <c r="M98" s="10">
        <v>6.4393688340807209</v>
      </c>
      <c r="N98" s="10">
        <v>1.9492143497757854</v>
      </c>
      <c r="O98" s="10">
        <v>1.6011403587443951</v>
      </c>
      <c r="P98" s="10">
        <v>5.5343764573991061</v>
      </c>
      <c r="Q98">
        <f t="shared" si="1"/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Grain size Waal 1995</vt:lpstr>
      <vt:lpstr>Resultaat correctie_MREN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Reneerkens, Michiel (ON)</dc:creator>
  <cp:lastModifiedBy>Reneerkens, Michiel (ON)</cp:lastModifiedBy>
  <dcterms:created xsi:type="dcterms:W3CDTF">2020-11-10T19:57:29Z</dcterms:created>
  <dcterms:modified xsi:type="dcterms:W3CDTF">2020-12-29T09:05:32Z</dcterms:modified>
</cp:coreProperties>
</file>