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5895" windowHeight="5370" tabRatio="874"/>
  </bookViews>
  <sheets>
    <sheet name="Eimaat" sheetId="22" r:id="rId1"/>
    <sheet name="Lot en aanwezigheid" sheetId="21" r:id="rId2"/>
    <sheet name="Broedsucces" sheetId="3" r:id="rId3"/>
    <sheet name="Biometrie kuikens" sheetId="4" r:id="rId4"/>
    <sheet name="dode kuikens" sheetId="18" r:id="rId5"/>
  </sheets>
  <definedNames>
    <definedName name="_xlnm._FilterDatabase" localSheetId="3" hidden="1">'Biometrie kuikens'!$A$1:$U$95</definedName>
    <definedName name="_xlnm._FilterDatabase" localSheetId="4" hidden="1">'dode kuikens'!$A$1:$K$27</definedName>
    <definedName name="_xlnm._FilterDatabase" localSheetId="0" hidden="1">Eimaat!$A$1:$I$14</definedName>
    <definedName name="_xlnm._FilterDatabase" localSheetId="1" hidden="1">'Lot en aanwezigheid'!$A$1:$R$77</definedName>
  </definedNames>
  <calcPr calcId="145621"/>
</workbook>
</file>

<file path=xl/calcChain.xml><?xml version="1.0" encoding="utf-8"?>
<calcChain xmlns="http://schemas.openxmlformats.org/spreadsheetml/2006/main">
  <c r="H3" i="22" l="1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R34" i="4" l="1"/>
  <c r="T34" i="4" s="1"/>
  <c r="R82" i="4"/>
  <c r="T82" i="4" s="1"/>
  <c r="R86" i="4"/>
  <c r="R89" i="4"/>
  <c r="R15" i="4" l="1"/>
  <c r="T15" i="4" s="1"/>
  <c r="R20" i="4"/>
  <c r="T20" i="4" s="1"/>
  <c r="R16" i="4"/>
  <c r="T16" i="4" s="1"/>
  <c r="R91" i="4"/>
  <c r="T91" i="4" s="1"/>
  <c r="R90" i="4"/>
  <c r="T90" i="4" s="1"/>
  <c r="T89" i="4"/>
  <c r="R23" i="4"/>
  <c r="R37" i="4"/>
  <c r="R87" i="4"/>
  <c r="T86" i="4"/>
  <c r="R17" i="4"/>
  <c r="R83" i="4"/>
  <c r="R8" i="4"/>
  <c r="R25" i="4"/>
  <c r="R93" i="4"/>
  <c r="R35" i="4"/>
  <c r="R75" i="4"/>
  <c r="T75" i="4" s="1"/>
  <c r="R57" i="4"/>
  <c r="R54" i="4"/>
  <c r="R40" i="4"/>
  <c r="T40" i="4" s="1"/>
  <c r="R46" i="4"/>
  <c r="T46" i="4" s="1"/>
  <c r="R51" i="4"/>
  <c r="R60" i="4"/>
  <c r="R62" i="4"/>
  <c r="T62" i="4" s="1"/>
  <c r="R66" i="4"/>
  <c r="R80" i="4"/>
  <c r="T80" i="4" s="1"/>
  <c r="R11" i="4"/>
  <c r="T11" i="4" s="1"/>
  <c r="R29" i="4"/>
  <c r="R31" i="4"/>
  <c r="R41" i="4"/>
  <c r="R43" i="4"/>
  <c r="T43" i="4" s="1"/>
  <c r="R68" i="4"/>
  <c r="R71" i="4"/>
  <c r="R21" i="4" l="1"/>
  <c r="R22" i="4" s="1"/>
  <c r="T22" i="4" s="1"/>
  <c r="R44" i="4"/>
  <c r="T44" i="4" s="1"/>
  <c r="R13" i="4"/>
  <c r="T13" i="4" s="1"/>
  <c r="R92" i="4"/>
  <c r="T92" i="4" s="1"/>
  <c r="R76" i="4"/>
  <c r="R77" i="4" s="1"/>
  <c r="R32" i="4"/>
  <c r="T31" i="4"/>
  <c r="R52" i="4"/>
  <c r="T51" i="4"/>
  <c r="R55" i="4"/>
  <c r="T54" i="4"/>
  <c r="R69" i="4"/>
  <c r="T68" i="4"/>
  <c r="R30" i="4"/>
  <c r="T30" i="4" s="1"/>
  <c r="T29" i="4"/>
  <c r="R63" i="4"/>
  <c r="R47" i="4"/>
  <c r="R9" i="4"/>
  <c r="T8" i="4"/>
  <c r="R18" i="4"/>
  <c r="T17" i="4"/>
  <c r="R38" i="4"/>
  <c r="T37" i="4"/>
  <c r="R58" i="4"/>
  <c r="T57" i="4"/>
  <c r="R36" i="4"/>
  <c r="T36" i="4" s="1"/>
  <c r="T35" i="4"/>
  <c r="R84" i="4"/>
  <c r="T83" i="4"/>
  <c r="R24" i="4"/>
  <c r="T24" i="4" s="1"/>
  <c r="T23" i="4"/>
  <c r="R6" i="4"/>
  <c r="T6" i="4" s="1"/>
  <c r="R42" i="4"/>
  <c r="T42" i="4" s="1"/>
  <c r="T41" i="4"/>
  <c r="R61" i="4"/>
  <c r="T61" i="4" s="1"/>
  <c r="T60" i="4"/>
  <c r="R12" i="4"/>
  <c r="T12" i="4" s="1"/>
  <c r="R94" i="4"/>
  <c r="T93" i="4"/>
  <c r="R88" i="4"/>
  <c r="T88" i="4" s="1"/>
  <c r="T87" i="4"/>
  <c r="R14" i="4"/>
  <c r="T14" i="4" s="1"/>
  <c r="R72" i="4"/>
  <c r="T71" i="4"/>
  <c r="R67" i="4"/>
  <c r="T67" i="4" s="1"/>
  <c r="T66" i="4"/>
  <c r="R26" i="4"/>
  <c r="T25" i="4"/>
  <c r="R81" i="4"/>
  <c r="T81" i="4" s="1"/>
  <c r="R4" i="4"/>
  <c r="R2" i="4"/>
  <c r="T2" i="4" s="1"/>
  <c r="T76" i="4" l="1"/>
  <c r="T21" i="4"/>
  <c r="R45" i="4"/>
  <c r="T45" i="4" s="1"/>
  <c r="R5" i="4"/>
  <c r="T5" i="4" s="1"/>
  <c r="T4" i="4"/>
  <c r="R95" i="4"/>
  <c r="T95" i="4" s="1"/>
  <c r="T94" i="4"/>
  <c r="R48" i="4"/>
  <c r="T47" i="4"/>
  <c r="R3" i="4"/>
  <c r="T3" i="4" s="1"/>
  <c r="R56" i="4"/>
  <c r="T56" i="4" s="1"/>
  <c r="T55" i="4"/>
  <c r="R33" i="4"/>
  <c r="T33" i="4" s="1"/>
  <c r="T32" i="4"/>
  <c r="R85" i="4"/>
  <c r="T85" i="4" s="1"/>
  <c r="T84" i="4"/>
  <c r="R59" i="4"/>
  <c r="T59" i="4" s="1"/>
  <c r="T58" i="4"/>
  <c r="R19" i="4"/>
  <c r="T19" i="4" s="1"/>
  <c r="T18" i="4"/>
  <c r="R64" i="4"/>
  <c r="T63" i="4"/>
  <c r="R27" i="4"/>
  <c r="T26" i="4"/>
  <c r="R73" i="4"/>
  <c r="T72" i="4"/>
  <c r="R70" i="4"/>
  <c r="T70" i="4" s="1"/>
  <c r="T69" i="4"/>
  <c r="R53" i="4"/>
  <c r="T53" i="4" s="1"/>
  <c r="T52" i="4"/>
  <c r="R78" i="4"/>
  <c r="T77" i="4"/>
  <c r="R39" i="4"/>
  <c r="T39" i="4" s="1"/>
  <c r="T38" i="4"/>
  <c r="R10" i="4"/>
  <c r="T10" i="4" s="1"/>
  <c r="T9" i="4"/>
  <c r="R7" i="4"/>
  <c r="T7" i="4" s="1"/>
  <c r="H2" i="22"/>
  <c r="R74" i="4" l="1"/>
  <c r="T74" i="4" s="1"/>
  <c r="T73" i="4"/>
  <c r="R49" i="4"/>
  <c r="T48" i="4"/>
  <c r="R79" i="4"/>
  <c r="T79" i="4" s="1"/>
  <c r="T78" i="4"/>
  <c r="R28" i="4"/>
  <c r="T28" i="4" s="1"/>
  <c r="T27" i="4"/>
  <c r="R65" i="4"/>
  <c r="T65" i="4" s="1"/>
  <c r="T64" i="4"/>
  <c r="G8" i="3"/>
  <c r="R50" i="4" l="1"/>
  <c r="T50" i="4" s="1"/>
  <c r="T49" i="4"/>
  <c r="F8" i="3" l="1"/>
  <c r="E7" i="3"/>
  <c r="D6" i="3"/>
</calcChain>
</file>

<file path=xl/comments1.xml><?xml version="1.0" encoding="utf-8"?>
<comments xmlns="http://schemas.openxmlformats.org/spreadsheetml/2006/main">
  <authors>
    <author>COURTENS, Wouter</author>
  </authors>
  <commentList>
    <comment ref="H52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Tibia-ring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Tibia-ring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<sst xmlns="http://schemas.openxmlformats.org/spreadsheetml/2006/main" count="801" uniqueCount="101">
  <si>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</si>
  <si>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</si>
  <si>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</si>
  <si>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</si>
  <si>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</si>
  <si>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</si>
  <si>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</si>
  <si>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</si>
  <si>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Gewicht</t>
  </si>
  <si>
    <t>vliegvlug</t>
  </si>
  <si>
    <t>U</t>
  </si>
  <si>
    <t>kleurcode</t>
  </si>
  <si>
    <t>kolonie</t>
  </si>
  <si>
    <t>nestnr</t>
  </si>
  <si>
    <t>einr</t>
  </si>
  <si>
    <t>jong</t>
  </si>
  <si>
    <t>birthday</t>
  </si>
  <si>
    <t>lot_ei</t>
  </si>
  <si>
    <t>encl</t>
  </si>
  <si>
    <t>datum</t>
  </si>
  <si>
    <t>lengte mm</t>
  </si>
  <si>
    <t>breedte mm</t>
  </si>
  <si>
    <t>opm</t>
  </si>
  <si>
    <t>ok_for_br.success</t>
  </si>
  <si>
    <t>new_einr</t>
  </si>
  <si>
    <t>Ring</t>
  </si>
  <si>
    <t>Leeftijd</t>
  </si>
  <si>
    <t>kots</t>
  </si>
  <si>
    <t>Uz</t>
  </si>
  <si>
    <t>A</t>
  </si>
  <si>
    <t>B</t>
  </si>
  <si>
    <t>PREDATIE EI</t>
  </si>
  <si>
    <t>DOOD GEVONDEN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</si>
  <si>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</si>
  <si>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</si>
  <si>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</si>
  <si>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</si>
  <si>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</si>
  <si>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</si>
  <si>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</si>
  <si>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</si>
  <si>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AGE</t>
  </si>
  <si>
    <t>AGE_INVUL</t>
  </si>
  <si>
    <t>DOOD IN EI</t>
  </si>
  <si>
    <t>Kleur</t>
  </si>
  <si>
    <t>Ringcode_1</t>
  </si>
  <si>
    <t>Ringcode_2</t>
  </si>
  <si>
    <t>Kleurring</t>
  </si>
  <si>
    <t xml:space="preserve">nvt kuiken zie beneden </t>
  </si>
  <si>
    <t>P</t>
  </si>
  <si>
    <t>Uz/P</t>
  </si>
  <si>
    <t>Scheelhoek Betoneiland</t>
  </si>
  <si>
    <t>Positie CR</t>
  </si>
  <si>
    <t>volume (ml)</t>
  </si>
  <si>
    <t>Slijkplaat</t>
  </si>
  <si>
    <t>3à4</t>
  </si>
  <si>
    <t>&gt;4</t>
  </si>
  <si>
    <t>Gevaar voor ringverlies</t>
  </si>
  <si>
    <t>Tibia-ring</t>
  </si>
  <si>
    <t>1à2</t>
  </si>
  <si>
    <t>&gt;3</t>
  </si>
  <si>
    <t>?</t>
  </si>
  <si>
    <t>UIT NEST GEROLD</t>
  </si>
  <si>
    <t>P?</t>
  </si>
  <si>
    <t>32'</t>
  </si>
  <si>
    <t>Aluminium</t>
  </si>
  <si>
    <t>5 of 7</t>
  </si>
  <si>
    <t>stervend</t>
  </si>
  <si>
    <t>Uz?</t>
  </si>
  <si>
    <t>Slijkplaat II</t>
  </si>
  <si>
    <t>buurt van 24/25/26 maar msch van 21</t>
  </si>
  <si>
    <t>2à3</t>
  </si>
  <si>
    <t>Tibia-ring; aluminium</t>
  </si>
  <si>
    <t>0à1</t>
  </si>
  <si>
    <t>Lot jong</t>
  </si>
  <si>
    <t>PREDATIE KUIKEN</t>
  </si>
  <si>
    <t>X</t>
  </si>
  <si>
    <t>Leeftijd op basis van koplengte 41,7 op 2 gezet</t>
  </si>
  <si>
    <t>Leeftijd opmerkingen</t>
  </si>
  <si>
    <t>Leeftijd op basis van koplengte 35,7 en leeftijd geschat op 1 à 2 dagen op 1 gezet</t>
  </si>
  <si>
    <t>Leeftijd op basis van koplengte 40,5 en leeftijd geschat op 3 à 4 dagen op 3 gezet</t>
  </si>
  <si>
    <t>Leeftijd op basis van koplengte 44,4 en leeftijd geschat op &gt;4 dagen op 4 gezet</t>
  </si>
  <si>
    <t>Leeftijd op basis van koplengte 45,2 en leeftijd geschat op &gt;4 dagen op 4 gezet</t>
  </si>
  <si>
    <t>Leeftijd op basis van koplengte 43,6 op 3 gezet</t>
  </si>
  <si>
    <t>Leeftijd op basis van koplengte 45,0 en leeftijd geschat op &gt;4 dagen op 4 gezet</t>
  </si>
  <si>
    <t>Leeftijd op basis van koplengte 45,5 en leeftijd geschat op &gt;4 dagen op 4 gezet, aluminium</t>
  </si>
  <si>
    <t>Leeftijd op basis van koplengte 45,7 en leeftijd geschat op &gt;4 dagen op 4 gezet, aluminium</t>
  </si>
  <si>
    <t>Leeftijd op basis van koplengte 47,6 en leeftijd geschat op &gt;4 dagen op 5 gezet, aluminium</t>
  </si>
  <si>
    <t>Leeftijd op basis van koplengte 42,6 en gewicht op 3 gezet, aluminium</t>
  </si>
  <si>
    <t>Leeftijd op basis van koplengte 46,9 op 4 gezet, aluminium</t>
  </si>
  <si>
    <t>Leeftijd op basis van koplengte 46,7 op 4 gezet, aluminium</t>
  </si>
  <si>
    <t>Leeftijd op basis van koplengte 41,2 op 2 gezet, aluminium</t>
  </si>
  <si>
    <t>Leeftijd op basis van koplengte 44,4 op 3 gezet, aluminium</t>
  </si>
  <si>
    <t>Leeftijd op basis van koplengte 44,1 op 3 gezet, aluminium</t>
  </si>
  <si>
    <t>Leeftijd op basis van koplengte 46,0 op 4 gezet, aluminium</t>
  </si>
  <si>
    <t>Leeftijd op basis van koplengte 42,2 op 2 gezet, aluminium</t>
  </si>
  <si>
    <t>Leeftijd op basis van koplengte 39,6 op 1 gezet</t>
  </si>
  <si>
    <t>Ringverlies, was de 1442542, Tibia-ring, Leeftijd op basis van koplengte 37,3 op 0 dagen gezet</t>
  </si>
  <si>
    <t>73 eieren in enclosure: 46 uit, 1 dood in ei, 2 uit nest gerold, 24 gepredeerd</t>
  </si>
  <si>
    <t xml:space="preserve">46 kuikens in enclosure: 3 dood gevonden, 40 na eerdere controle niet meer gevonden, 3 waarschijnlijk uit maar nooit gevonden </t>
  </si>
  <si>
    <t>Predatie van eieren en kuikens door Kleine Mantelmeeuw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</si>
</sst>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0.0000"/>
    <numFmt numFmtId="168" formatCode="d/mm/yyyy;@"/>
  </numFmts>
  <fonts count="7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NumberFormat="1" applyFont="1" applyFill="1" applyAlignment="1">
      <alignment horizontal="left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168" fontId="1" fillId="4" borderId="0" xfId="0" applyNumberFormat="1" applyFont="1" applyFill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1" fillId="0" borderId="0" xfId="0" applyFont="1"/>
    <xf numFmtId="0" fontId="1" fillId="4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14" fontId="1" fillId="4" borderId="0" xfId="0" applyNumberFormat="1" applyFont="1" applyFill="1" applyBorder="1" applyAlignment="1">
      <alignment horizontal="center" vertical="top" textRotation="90"/>
    </xf>
    <xf numFmtId="16" fontId="4" fillId="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Border="1" applyAlignment="1">
      <alignment horizontal="center" textRotation="90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textRotation="90"/>
    </xf>
    <xf numFmtId="49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2" xfId="0" applyNumberFormat="1" applyFont="1" applyFill="1" applyBorder="1"/>
    <xf numFmtId="1" fontId="1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1" fillId="0" borderId="4" xfId="0" applyFont="1" applyFill="1" applyBorder="1"/>
    <xf numFmtId="49" fontId="1" fillId="0" borderId="5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6" xfId="0" applyFont="1" applyFill="1" applyBorder="1"/>
    <xf numFmtId="49" fontId="5" fillId="0" borderId="5" xfId="0" applyNumberFormat="1" applyFont="1" applyFill="1" applyBorder="1"/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0" borderId="9" xfId="0" applyFont="1" applyFill="1" applyBorder="1"/>
    <xf numFmtId="1" fontId="1" fillId="0" borderId="1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2" borderId="0" xfId="0" applyFont="1" applyFill="1"/>
    <xf numFmtId="1" fontId="1" fillId="0" borderId="11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0" xfId="0" applyFont="1" applyFill="1"/>
    <xf numFmtId="166" fontId="1" fillId="0" borderId="0" xfId="0" applyNumberFormat="1" applyFont="1" applyFill="1" applyBorder="1" applyAlignment="1">
      <alignment horizontal="center"/>
    </xf>
    <xf numFmtId="49" fontId="6" fillId="0" borderId="16" xfId="0" applyNumberFormat="1" applyFont="1" applyFill="1" applyBorder="1"/>
    <xf numFmtId="1" fontId="1" fillId="0" borderId="14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166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5" xfId="0" applyFont="1" applyFill="1" applyBorder="1"/>
    <xf numFmtId="49" fontId="6" fillId="0" borderId="0" xfId="0" applyNumberFormat="1" applyFont="1" applyFill="1" applyBorder="1"/>
    <xf numFmtId="49" fontId="1" fillId="4" borderId="0" xfId="0" applyNumberFormat="1" applyFont="1" applyFill="1" applyAlignment="1">
      <alignment horizontal="left"/>
    </xf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quotePrefix="1" applyNumberFormat="1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center" textRotation="90"/>
    </xf>
    <xf numFmtId="0" fontId="1" fillId="5" borderId="0" xfId="0" applyFont="1" applyFill="1" applyBorder="1"/>
    <xf numFmtId="14" fontId="1" fillId="5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168" fontId="1" fillId="0" borderId="0" xfId="0" applyNumberFormat="1" applyFont="1" applyFill="1" applyAlignment="1">
      <alignment horizontal="left"/>
    </xf>
    <xf numFmtId="168" fontId="1" fillId="0" borderId="0" xfId="0" applyNumberFormat="1" applyFont="1" applyFill="1" applyAlignment="1">
      <alignment horizontal="center"/>
    </xf>
    <xf numFmtId="1" fontId="1" fillId="0" borderId="0" xfId="0" quotePrefix="1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1.25" x14ac:dyDescent="0.2"/>
  <cols>
    <col min="1" max="1" width="9" style="8" bestFit="1" customWidth="1"/>
    <col min="2" max="2" width="22.7109375" style="1" bestFit="1" customWidth="1"/>
    <col min="3" max="3" width="7" style="28" bestFit="1" customWidth="1"/>
    <col min="4" max="4" width="3.7109375" style="28" bestFit="1" customWidth="1"/>
    <col min="5" max="5" width="7.28515625" style="33" bestFit="1" customWidth="1"/>
    <col min="6" max="6" width="8" style="10" bestFit="1" customWidth="1"/>
    <col min="7" max="8" width="9.140625" style="10"/>
    <col min="9" max="9" width="19.5703125" style="25" bestFit="1" customWidth="1"/>
    <col min="10" max="16384" width="9.140625" style="25"/>
  </cols>
  <sheetData>
    <row r="1" spans="1:9" s="26" customFormat="1" x14ac:dyDescent="0.2">
      <c r="A1" s="15" t="s">
        <v>19</v>
      </c>
      <c r="B1" s="18" t="s">
        <v>12</v>
      </c>
      <c r="C1" s="23" t="s">
        <v>13</v>
      </c>
      <c r="D1" s="23" t="s">
        <v>14</v>
      </c>
      <c r="E1" s="23" t="s">
        <v>24</v>
      </c>
      <c r="F1" s="12" t="s">
        <v>20</v>
      </c>
      <c r="G1" s="12" t="s">
        <v>21</v>
      </c>
      <c r="H1" s="12" t="s">
        <v>53</v>
      </c>
      <c r="I1" s="26" t="s">
        <v>22</v>
      </c>
    </row>
    <row r="2" spans="1:9" x14ac:dyDescent="0.2">
      <c r="B2" s="27" t="s">
        <v>69</v>
      </c>
      <c r="C2" s="28">
        <v>1</v>
      </c>
      <c r="D2" s="28" t="s">
        <v>29</v>
      </c>
      <c r="E2" s="29"/>
      <c r="F2" s="30">
        <v>52.8</v>
      </c>
      <c r="G2" s="30">
        <v>36.5</v>
      </c>
      <c r="H2" s="30">
        <f>(0.5078*F2*G2*G2)/1000</f>
        <v>35.720073839999998</v>
      </c>
      <c r="I2" s="31"/>
    </row>
    <row r="3" spans="1:9" x14ac:dyDescent="0.2">
      <c r="B3" s="27" t="s">
        <v>69</v>
      </c>
      <c r="C3" s="28">
        <v>1</v>
      </c>
      <c r="D3" s="28" t="s">
        <v>30</v>
      </c>
      <c r="E3" s="29"/>
      <c r="F3" s="30">
        <v>52.1</v>
      </c>
      <c r="G3" s="30">
        <v>35.1</v>
      </c>
      <c r="H3" s="30">
        <f t="shared" ref="H3:H66" si="0">(0.5078*F3*G3*G3)/1000</f>
        <v>32.594524723800006</v>
      </c>
      <c r="I3" s="31"/>
    </row>
    <row r="4" spans="1:9" x14ac:dyDescent="0.2">
      <c r="B4" s="27" t="s">
        <v>69</v>
      </c>
      <c r="C4" s="28">
        <v>2</v>
      </c>
      <c r="D4" s="28" t="s">
        <v>29</v>
      </c>
      <c r="E4" s="32"/>
      <c r="F4" s="30">
        <v>47.5</v>
      </c>
      <c r="G4" s="30">
        <v>37</v>
      </c>
      <c r="H4" s="30">
        <f t="shared" si="0"/>
        <v>33.020964500000005</v>
      </c>
      <c r="I4" s="31"/>
    </row>
    <row r="5" spans="1:9" x14ac:dyDescent="0.2">
      <c r="B5" s="27" t="s">
        <v>69</v>
      </c>
      <c r="C5" s="28">
        <v>2</v>
      </c>
      <c r="D5" s="28" t="s">
        <v>30</v>
      </c>
      <c r="E5" s="32"/>
      <c r="F5" s="30">
        <v>51.6</v>
      </c>
      <c r="G5" s="30">
        <v>37.200000000000003</v>
      </c>
      <c r="H5" s="30">
        <f t="shared" si="0"/>
        <v>36.260039923200004</v>
      </c>
      <c r="I5" s="31"/>
    </row>
    <row r="6" spans="1:9" x14ac:dyDescent="0.2">
      <c r="B6" s="27" t="s">
        <v>69</v>
      </c>
      <c r="C6" s="28">
        <v>3</v>
      </c>
      <c r="D6" s="28" t="s">
        <v>29</v>
      </c>
      <c r="E6" s="32"/>
      <c r="F6" s="30">
        <v>52.8</v>
      </c>
      <c r="G6" s="30">
        <v>36.700000000000003</v>
      </c>
      <c r="H6" s="30">
        <f t="shared" si="0"/>
        <v>36.112599177600011</v>
      </c>
      <c r="I6" s="31"/>
    </row>
    <row r="7" spans="1:9" x14ac:dyDescent="0.2">
      <c r="B7" s="27" t="s">
        <v>69</v>
      </c>
      <c r="C7" s="28">
        <v>3</v>
      </c>
      <c r="D7" s="28" t="s">
        <v>30</v>
      </c>
      <c r="E7" s="32"/>
      <c r="F7" s="30">
        <v>50.1</v>
      </c>
      <c r="G7" s="30">
        <v>36.299999999999997</v>
      </c>
      <c r="H7" s="30">
        <f t="shared" si="0"/>
        <v>33.523061398199999</v>
      </c>
      <c r="I7" s="31"/>
    </row>
    <row r="8" spans="1:9" x14ac:dyDescent="0.2">
      <c r="B8" s="27" t="s">
        <v>69</v>
      </c>
      <c r="C8" s="28">
        <v>4</v>
      </c>
      <c r="D8" s="28" t="s">
        <v>29</v>
      </c>
      <c r="E8" s="32"/>
      <c r="F8" s="30">
        <v>51.9</v>
      </c>
      <c r="G8" s="30">
        <v>36.5</v>
      </c>
      <c r="H8" s="30">
        <f t="shared" si="0"/>
        <v>35.111208945000001</v>
      </c>
      <c r="I8" s="31"/>
    </row>
    <row r="9" spans="1:9" x14ac:dyDescent="0.2">
      <c r="B9" s="27" t="s">
        <v>69</v>
      </c>
      <c r="C9" s="28">
        <v>4</v>
      </c>
      <c r="D9" s="28" t="s">
        <v>30</v>
      </c>
      <c r="E9" s="32"/>
      <c r="F9" s="30">
        <v>52.9</v>
      </c>
      <c r="G9" s="30">
        <v>36.4</v>
      </c>
      <c r="H9" s="30">
        <f t="shared" si="0"/>
        <v>35.591896995199996</v>
      </c>
      <c r="I9" s="31"/>
    </row>
    <row r="10" spans="1:9" x14ac:dyDescent="0.2">
      <c r="B10" s="27" t="s">
        <v>69</v>
      </c>
      <c r="C10" s="28">
        <v>5</v>
      </c>
      <c r="D10" s="28">
        <v>1</v>
      </c>
      <c r="E10" s="32">
        <v>1</v>
      </c>
      <c r="F10" s="30">
        <v>50.4</v>
      </c>
      <c r="G10" s="30">
        <v>34.299999999999997</v>
      </c>
      <c r="H10" s="30">
        <f t="shared" si="0"/>
        <v>30.110049748799995</v>
      </c>
      <c r="I10" s="31"/>
    </row>
    <row r="11" spans="1:9" x14ac:dyDescent="0.2">
      <c r="B11" s="27" t="s">
        <v>69</v>
      </c>
      <c r="C11" s="28">
        <v>6</v>
      </c>
      <c r="D11" s="28" t="s">
        <v>29</v>
      </c>
      <c r="E11" s="32"/>
      <c r="F11" s="30">
        <v>52.5</v>
      </c>
      <c r="G11" s="30">
        <v>35.9</v>
      </c>
      <c r="H11" s="30">
        <f t="shared" si="0"/>
        <v>34.359030195000003</v>
      </c>
      <c r="I11" s="31"/>
    </row>
    <row r="12" spans="1:9" x14ac:dyDescent="0.2">
      <c r="B12" s="27" t="s">
        <v>69</v>
      </c>
      <c r="C12" s="28">
        <v>6</v>
      </c>
      <c r="D12" s="28" t="s">
        <v>30</v>
      </c>
      <c r="E12" s="32"/>
      <c r="F12" s="30">
        <v>51.7</v>
      </c>
      <c r="G12" s="30">
        <v>35.9</v>
      </c>
      <c r="H12" s="30">
        <f t="shared" si="0"/>
        <v>33.835464020600007</v>
      </c>
      <c r="I12" s="31"/>
    </row>
    <row r="13" spans="1:9" x14ac:dyDescent="0.2">
      <c r="B13" s="27" t="s">
        <v>69</v>
      </c>
      <c r="C13" s="28">
        <v>7</v>
      </c>
      <c r="D13" s="28">
        <v>1</v>
      </c>
      <c r="E13" s="32">
        <v>1</v>
      </c>
      <c r="F13" s="30">
        <v>52.6</v>
      </c>
      <c r="G13" s="30">
        <v>34.200000000000003</v>
      </c>
      <c r="H13" s="30">
        <f t="shared" si="0"/>
        <v>31.241411899200006</v>
      </c>
      <c r="I13" s="31"/>
    </row>
    <row r="14" spans="1:9" x14ac:dyDescent="0.2">
      <c r="B14" s="27" t="s">
        <v>69</v>
      </c>
      <c r="C14" s="28">
        <v>8</v>
      </c>
      <c r="D14" s="28" t="s">
        <v>29</v>
      </c>
      <c r="E14" s="32">
        <v>1</v>
      </c>
      <c r="F14" s="30">
        <v>50.3</v>
      </c>
      <c r="G14" s="30">
        <v>35.4</v>
      </c>
      <c r="H14" s="30">
        <f t="shared" si="0"/>
        <v>32.008638794399992</v>
      </c>
      <c r="I14" s="31"/>
    </row>
    <row r="15" spans="1:9" x14ac:dyDescent="0.2">
      <c r="B15" s="27" t="s">
        <v>69</v>
      </c>
      <c r="C15" s="28">
        <v>8</v>
      </c>
      <c r="D15" s="28" t="s">
        <v>30</v>
      </c>
      <c r="E15" s="32">
        <v>2</v>
      </c>
      <c r="F15" s="10">
        <v>49.2</v>
      </c>
      <c r="G15" s="10">
        <v>35.9</v>
      </c>
      <c r="H15" s="30">
        <f t="shared" si="0"/>
        <v>32.199319725599999</v>
      </c>
    </row>
    <row r="16" spans="1:9" x14ac:dyDescent="0.2">
      <c r="B16" s="27" t="s">
        <v>69</v>
      </c>
      <c r="C16" s="28">
        <v>9</v>
      </c>
      <c r="D16" s="28" t="s">
        <v>29</v>
      </c>
      <c r="E16" s="32">
        <v>2</v>
      </c>
      <c r="F16" s="10">
        <v>54.5</v>
      </c>
      <c r="G16" s="10">
        <v>37.700000000000003</v>
      </c>
      <c r="H16" s="30">
        <f t="shared" si="0"/>
        <v>39.334342879000012</v>
      </c>
    </row>
    <row r="17" spans="2:8" x14ac:dyDescent="0.2">
      <c r="B17" s="27" t="s">
        <v>69</v>
      </c>
      <c r="C17" s="28">
        <v>9</v>
      </c>
      <c r="D17" s="28" t="s">
        <v>30</v>
      </c>
      <c r="E17" s="29">
        <v>1</v>
      </c>
      <c r="F17" s="10">
        <v>55.3</v>
      </c>
      <c r="G17" s="10">
        <v>37.700000000000003</v>
      </c>
      <c r="H17" s="30">
        <f t="shared" si="0"/>
        <v>39.911727728600013</v>
      </c>
    </row>
    <row r="18" spans="2:8" x14ac:dyDescent="0.2">
      <c r="B18" s="27" t="s">
        <v>69</v>
      </c>
      <c r="C18" s="28">
        <v>10</v>
      </c>
      <c r="D18" s="28">
        <v>1</v>
      </c>
      <c r="E18" s="29">
        <v>1</v>
      </c>
      <c r="F18" s="10">
        <v>53.4</v>
      </c>
      <c r="G18" s="10">
        <v>35.700000000000003</v>
      </c>
      <c r="H18" s="30">
        <f t="shared" si="0"/>
        <v>34.559733574800006</v>
      </c>
    </row>
    <row r="19" spans="2:8" x14ac:dyDescent="0.2">
      <c r="B19" s="27" t="s">
        <v>69</v>
      </c>
      <c r="C19" s="28">
        <v>11</v>
      </c>
      <c r="D19" s="28">
        <v>1</v>
      </c>
      <c r="E19" s="29">
        <v>1</v>
      </c>
      <c r="F19" s="10">
        <v>52.1</v>
      </c>
      <c r="G19" s="10">
        <v>35.799999999999997</v>
      </c>
      <c r="H19" s="30">
        <f t="shared" si="0"/>
        <v>33.907554863199998</v>
      </c>
    </row>
    <row r="20" spans="2:8" x14ac:dyDescent="0.2">
      <c r="B20" s="27" t="s">
        <v>69</v>
      </c>
      <c r="C20" s="28">
        <v>12</v>
      </c>
      <c r="D20" s="28" t="s">
        <v>29</v>
      </c>
      <c r="E20" s="29">
        <v>2</v>
      </c>
      <c r="F20" s="10">
        <v>49.4</v>
      </c>
      <c r="G20" s="10">
        <v>34</v>
      </c>
      <c r="H20" s="30">
        <f t="shared" si="0"/>
        <v>28.998629919999999</v>
      </c>
    </row>
    <row r="21" spans="2:8" x14ac:dyDescent="0.2">
      <c r="B21" s="27" t="s">
        <v>69</v>
      </c>
      <c r="C21" s="28">
        <v>12</v>
      </c>
      <c r="D21" s="28" t="s">
        <v>30</v>
      </c>
      <c r="E21" s="29">
        <v>1</v>
      </c>
      <c r="F21" s="10">
        <v>51.5</v>
      </c>
      <c r="G21" s="10">
        <v>35.200000000000003</v>
      </c>
      <c r="H21" s="30">
        <f t="shared" si="0"/>
        <v>32.40300236800001</v>
      </c>
    </row>
    <row r="22" spans="2:8" x14ac:dyDescent="0.2">
      <c r="B22" s="27" t="s">
        <v>69</v>
      </c>
      <c r="C22" s="28">
        <v>13</v>
      </c>
      <c r="D22" s="28" t="s">
        <v>29</v>
      </c>
      <c r="E22" s="29"/>
      <c r="F22" s="10">
        <v>53.2</v>
      </c>
      <c r="G22" s="10">
        <v>37.9</v>
      </c>
      <c r="H22" s="30">
        <f t="shared" si="0"/>
        <v>38.804558693599994</v>
      </c>
    </row>
    <row r="23" spans="2:8" x14ac:dyDescent="0.2">
      <c r="B23" s="27" t="s">
        <v>69</v>
      </c>
      <c r="C23" s="28">
        <v>13</v>
      </c>
      <c r="D23" s="28" t="s">
        <v>30</v>
      </c>
      <c r="E23" s="29"/>
      <c r="F23" s="10">
        <v>50.6</v>
      </c>
      <c r="G23" s="10">
        <v>36.1</v>
      </c>
      <c r="H23" s="30">
        <f t="shared" si="0"/>
        <v>33.485563922800004</v>
      </c>
    </row>
    <row r="24" spans="2:8" x14ac:dyDescent="0.2">
      <c r="B24" s="27" t="s">
        <v>69</v>
      </c>
      <c r="C24" s="28">
        <v>14</v>
      </c>
      <c r="D24" s="28">
        <v>1</v>
      </c>
      <c r="E24" s="29">
        <v>1</v>
      </c>
      <c r="F24" s="10">
        <v>54.7</v>
      </c>
      <c r="G24" s="10">
        <v>36.700000000000003</v>
      </c>
      <c r="H24" s="30">
        <f t="shared" si="0"/>
        <v>37.412105587400006</v>
      </c>
    </row>
    <row r="25" spans="2:8" x14ac:dyDescent="0.2">
      <c r="B25" s="27" t="s">
        <v>69</v>
      </c>
      <c r="C25" s="28">
        <v>15</v>
      </c>
      <c r="D25" s="28" t="s">
        <v>29</v>
      </c>
      <c r="E25" s="29">
        <v>2</v>
      </c>
      <c r="F25" s="10">
        <v>50</v>
      </c>
      <c r="G25" s="10">
        <v>35.5</v>
      </c>
      <c r="H25" s="30">
        <f t="shared" si="0"/>
        <v>31.997747500000003</v>
      </c>
    </row>
    <row r="26" spans="2:8" x14ac:dyDescent="0.2">
      <c r="B26" s="27" t="s">
        <v>69</v>
      </c>
      <c r="C26" s="28">
        <v>15</v>
      </c>
      <c r="D26" s="28" t="s">
        <v>30</v>
      </c>
      <c r="E26" s="29">
        <v>1</v>
      </c>
      <c r="F26" s="10">
        <v>52</v>
      </c>
      <c r="G26" s="10">
        <v>37</v>
      </c>
      <c r="H26" s="30">
        <f t="shared" si="0"/>
        <v>36.149266400000002</v>
      </c>
    </row>
    <row r="27" spans="2:8" x14ac:dyDescent="0.2">
      <c r="B27" s="27" t="s">
        <v>69</v>
      </c>
      <c r="C27" s="28">
        <v>16</v>
      </c>
      <c r="D27" s="28">
        <v>1</v>
      </c>
      <c r="E27" s="29">
        <v>1</v>
      </c>
      <c r="F27" s="10">
        <v>49</v>
      </c>
      <c r="G27" s="10">
        <v>34.299999999999997</v>
      </c>
      <c r="H27" s="30">
        <f t="shared" si="0"/>
        <v>29.273659477999995</v>
      </c>
    </row>
    <row r="28" spans="2:8" x14ac:dyDescent="0.2">
      <c r="B28" s="27" t="s">
        <v>69</v>
      </c>
      <c r="C28" s="28">
        <v>17</v>
      </c>
      <c r="D28" s="28" t="s">
        <v>29</v>
      </c>
      <c r="E28" s="29"/>
      <c r="F28" s="10">
        <v>53.3</v>
      </c>
      <c r="G28" s="10">
        <v>36</v>
      </c>
      <c r="H28" s="30">
        <f t="shared" si="0"/>
        <v>35.077199039999996</v>
      </c>
    </row>
    <row r="29" spans="2:8" x14ac:dyDescent="0.2">
      <c r="B29" s="27" t="s">
        <v>69</v>
      </c>
      <c r="C29" s="28">
        <v>17</v>
      </c>
      <c r="D29" s="28" t="s">
        <v>30</v>
      </c>
      <c r="E29" s="29"/>
      <c r="F29" s="10">
        <v>51.5</v>
      </c>
      <c r="G29" s="10">
        <v>35</v>
      </c>
      <c r="H29" s="30">
        <f t="shared" si="0"/>
        <v>32.035832500000005</v>
      </c>
    </row>
    <row r="30" spans="2:8" x14ac:dyDescent="0.2">
      <c r="B30" s="27" t="s">
        <v>69</v>
      </c>
      <c r="C30" s="28">
        <v>18</v>
      </c>
      <c r="D30" s="28" t="s">
        <v>29</v>
      </c>
      <c r="E30" s="29"/>
      <c r="F30" s="10">
        <v>51.6</v>
      </c>
      <c r="G30" s="10">
        <v>35.1</v>
      </c>
      <c r="H30" s="30">
        <f t="shared" si="0"/>
        <v>32.281717384800004</v>
      </c>
    </row>
    <row r="31" spans="2:8" x14ac:dyDescent="0.2">
      <c r="B31" s="27" t="s">
        <v>69</v>
      </c>
      <c r="C31" s="28">
        <v>18</v>
      </c>
      <c r="D31" s="28" t="s">
        <v>30</v>
      </c>
      <c r="E31" s="29"/>
      <c r="F31" s="10">
        <v>52.1</v>
      </c>
      <c r="G31" s="10">
        <v>35</v>
      </c>
      <c r="H31" s="30">
        <f t="shared" si="0"/>
        <v>32.409065500000004</v>
      </c>
    </row>
    <row r="32" spans="2:8" x14ac:dyDescent="0.2">
      <c r="B32" s="27" t="s">
        <v>69</v>
      </c>
      <c r="C32" s="28">
        <v>19</v>
      </c>
      <c r="D32" s="28">
        <v>1</v>
      </c>
      <c r="E32" s="29">
        <v>1</v>
      </c>
      <c r="F32" s="10">
        <v>52.9</v>
      </c>
      <c r="G32" s="10">
        <v>36</v>
      </c>
      <c r="H32" s="30">
        <f t="shared" si="0"/>
        <v>34.813955519999993</v>
      </c>
    </row>
    <row r="33" spans="2:8" x14ac:dyDescent="0.2">
      <c r="B33" s="27" t="s">
        <v>69</v>
      </c>
      <c r="C33" s="28">
        <v>20</v>
      </c>
      <c r="D33" s="28">
        <v>1</v>
      </c>
      <c r="E33" s="29">
        <v>1</v>
      </c>
      <c r="F33" s="10">
        <v>51.9</v>
      </c>
      <c r="G33" s="10">
        <v>33.700000000000003</v>
      </c>
      <c r="H33" s="30">
        <f t="shared" si="0"/>
        <v>29.930905525800004</v>
      </c>
    </row>
    <row r="34" spans="2:8" x14ac:dyDescent="0.2">
      <c r="B34" s="27" t="s">
        <v>69</v>
      </c>
      <c r="C34" s="28">
        <v>21</v>
      </c>
      <c r="D34" s="28" t="s">
        <v>29</v>
      </c>
      <c r="E34" s="29">
        <v>1</v>
      </c>
      <c r="F34" s="10">
        <v>52.5</v>
      </c>
      <c r="G34" s="10">
        <v>37</v>
      </c>
      <c r="H34" s="30">
        <f t="shared" si="0"/>
        <v>36.496855500000002</v>
      </c>
    </row>
    <row r="35" spans="2:8" x14ac:dyDescent="0.2">
      <c r="B35" s="27" t="s">
        <v>69</v>
      </c>
      <c r="C35" s="28">
        <v>21</v>
      </c>
      <c r="D35" s="28" t="s">
        <v>30</v>
      </c>
      <c r="E35" s="29">
        <v>2</v>
      </c>
      <c r="F35" s="10">
        <v>50.7</v>
      </c>
      <c r="G35" s="10">
        <v>34.9</v>
      </c>
      <c r="H35" s="30">
        <f t="shared" si="0"/>
        <v>31.3582277346</v>
      </c>
    </row>
    <row r="36" spans="2:8" x14ac:dyDescent="0.2">
      <c r="B36" s="27" t="s">
        <v>69</v>
      </c>
      <c r="C36" s="28">
        <v>22</v>
      </c>
      <c r="D36" s="28">
        <v>1</v>
      </c>
      <c r="E36" s="29">
        <v>1</v>
      </c>
      <c r="F36" s="10">
        <v>50</v>
      </c>
      <c r="G36" s="10">
        <v>34.299999999999997</v>
      </c>
      <c r="H36" s="30">
        <f t="shared" si="0"/>
        <v>29.871081099999994</v>
      </c>
    </row>
    <row r="37" spans="2:8" x14ac:dyDescent="0.2">
      <c r="B37" s="27" t="s">
        <v>69</v>
      </c>
      <c r="C37" s="28">
        <v>23</v>
      </c>
      <c r="D37" s="28" t="s">
        <v>29</v>
      </c>
      <c r="E37" s="29">
        <v>1</v>
      </c>
      <c r="F37" s="10">
        <v>52.2</v>
      </c>
      <c r="G37" s="10">
        <v>36.6</v>
      </c>
      <c r="H37" s="30">
        <f t="shared" si="0"/>
        <v>35.507931249600006</v>
      </c>
    </row>
    <row r="38" spans="2:8" x14ac:dyDescent="0.2">
      <c r="B38" s="27" t="s">
        <v>69</v>
      </c>
      <c r="C38" s="28">
        <v>23</v>
      </c>
      <c r="D38" s="28" t="s">
        <v>30</v>
      </c>
      <c r="E38" s="29">
        <v>2</v>
      </c>
      <c r="F38" s="10">
        <v>46.5</v>
      </c>
      <c r="G38" s="10">
        <v>37.299999999999997</v>
      </c>
      <c r="H38" s="30">
        <f t="shared" si="0"/>
        <v>32.852113382999995</v>
      </c>
    </row>
    <row r="39" spans="2:8" x14ac:dyDescent="0.2">
      <c r="B39" s="27" t="s">
        <v>69</v>
      </c>
      <c r="C39" s="28">
        <v>24</v>
      </c>
      <c r="D39" s="28">
        <v>1</v>
      </c>
      <c r="E39" s="29">
        <v>1</v>
      </c>
      <c r="F39" s="10">
        <v>52.2</v>
      </c>
      <c r="G39" s="10">
        <v>34.1</v>
      </c>
      <c r="H39" s="30">
        <f t="shared" si="0"/>
        <v>30.822790719600004</v>
      </c>
    </row>
    <row r="40" spans="2:8" x14ac:dyDescent="0.2">
      <c r="B40" s="27" t="s">
        <v>69</v>
      </c>
      <c r="C40" s="28">
        <v>25</v>
      </c>
      <c r="D40" s="28">
        <v>1</v>
      </c>
      <c r="E40" s="29">
        <v>1</v>
      </c>
      <c r="F40" s="10">
        <v>52.8</v>
      </c>
      <c r="G40" s="10">
        <v>34.1</v>
      </c>
      <c r="H40" s="30">
        <f t="shared" si="0"/>
        <v>31.177075670400004</v>
      </c>
    </row>
    <row r="41" spans="2:8" x14ac:dyDescent="0.2">
      <c r="B41" s="27" t="s">
        <v>69</v>
      </c>
      <c r="C41" s="28">
        <v>26</v>
      </c>
      <c r="D41" s="28" t="s">
        <v>29</v>
      </c>
      <c r="E41" s="29"/>
      <c r="F41" s="10">
        <v>57.1</v>
      </c>
      <c r="G41" s="10">
        <v>35.700000000000003</v>
      </c>
      <c r="H41" s="30">
        <f t="shared" si="0"/>
        <v>36.954321856200004</v>
      </c>
    </row>
    <row r="42" spans="2:8" x14ac:dyDescent="0.2">
      <c r="B42" s="27" t="s">
        <v>69</v>
      </c>
      <c r="C42" s="28">
        <v>26</v>
      </c>
      <c r="D42" s="28" t="s">
        <v>30</v>
      </c>
      <c r="E42" s="29"/>
      <c r="F42" s="10">
        <v>51.2</v>
      </c>
      <c r="G42" s="10">
        <v>34.799999999999997</v>
      </c>
      <c r="H42" s="30">
        <f t="shared" si="0"/>
        <v>31.486264934399998</v>
      </c>
    </row>
    <row r="43" spans="2:8" x14ac:dyDescent="0.2">
      <c r="B43" s="27" t="s">
        <v>69</v>
      </c>
      <c r="C43" s="28">
        <v>27</v>
      </c>
      <c r="D43" s="28" t="s">
        <v>29</v>
      </c>
      <c r="E43" s="29"/>
      <c r="F43" s="10">
        <v>49.2</v>
      </c>
      <c r="G43" s="10">
        <v>36.9</v>
      </c>
      <c r="H43" s="30">
        <f t="shared" si="0"/>
        <v>34.018137453600005</v>
      </c>
    </row>
    <row r="44" spans="2:8" x14ac:dyDescent="0.2">
      <c r="B44" s="27" t="s">
        <v>69</v>
      </c>
      <c r="C44" s="28">
        <v>27</v>
      </c>
      <c r="D44" s="28" t="s">
        <v>30</v>
      </c>
      <c r="E44" s="29"/>
      <c r="F44" s="10">
        <v>53.6</v>
      </c>
      <c r="G44" s="10">
        <v>37</v>
      </c>
      <c r="H44" s="30">
        <f t="shared" si="0"/>
        <v>37.261551520000005</v>
      </c>
    </row>
    <row r="45" spans="2:8" x14ac:dyDescent="0.2">
      <c r="B45" s="27" t="s">
        <v>69</v>
      </c>
      <c r="C45" s="28">
        <v>28</v>
      </c>
      <c r="D45" s="28">
        <v>1</v>
      </c>
      <c r="E45" s="29">
        <v>1</v>
      </c>
      <c r="F45" s="10">
        <v>53</v>
      </c>
      <c r="G45" s="10">
        <v>36.299999999999997</v>
      </c>
      <c r="H45" s="30">
        <f t="shared" si="0"/>
        <v>35.463518045999997</v>
      </c>
    </row>
    <row r="46" spans="2:8" x14ac:dyDescent="0.2">
      <c r="B46" s="27" t="s">
        <v>69</v>
      </c>
      <c r="C46" s="28">
        <v>29</v>
      </c>
      <c r="D46" s="28">
        <v>1</v>
      </c>
      <c r="E46" s="29">
        <v>1</v>
      </c>
      <c r="F46" s="10">
        <v>54.8</v>
      </c>
      <c r="G46" s="10">
        <v>37</v>
      </c>
      <c r="H46" s="30">
        <f t="shared" si="0"/>
        <v>38.095765359999994</v>
      </c>
    </row>
    <row r="47" spans="2:8" x14ac:dyDescent="0.2">
      <c r="B47" s="27" t="s">
        <v>69</v>
      </c>
      <c r="C47" s="28">
        <v>30</v>
      </c>
      <c r="D47" s="28" t="s">
        <v>29</v>
      </c>
      <c r="E47" s="29"/>
      <c r="F47" s="10">
        <v>50.6</v>
      </c>
      <c r="G47" s="10">
        <v>35.5</v>
      </c>
      <c r="H47" s="30">
        <f t="shared" si="0"/>
        <v>32.381720469999998</v>
      </c>
    </row>
    <row r="48" spans="2:8" x14ac:dyDescent="0.2">
      <c r="B48" s="27" t="s">
        <v>69</v>
      </c>
      <c r="C48" s="28">
        <v>30</v>
      </c>
      <c r="D48" s="28" t="s">
        <v>30</v>
      </c>
      <c r="E48" s="29"/>
      <c r="F48" s="10">
        <v>47.6</v>
      </c>
      <c r="G48" s="10">
        <v>35</v>
      </c>
      <c r="H48" s="30">
        <f t="shared" si="0"/>
        <v>29.609818000000004</v>
      </c>
    </row>
    <row r="49" spans="2:8" x14ac:dyDescent="0.2">
      <c r="B49" s="27" t="s">
        <v>69</v>
      </c>
      <c r="C49" s="28">
        <v>31</v>
      </c>
      <c r="D49" s="28" t="s">
        <v>29</v>
      </c>
      <c r="E49" s="29">
        <v>2</v>
      </c>
      <c r="F49" s="10">
        <v>51.9</v>
      </c>
      <c r="G49" s="10">
        <v>32.9</v>
      </c>
      <c r="H49" s="30">
        <f t="shared" si="0"/>
        <v>28.526720716199996</v>
      </c>
    </row>
    <row r="50" spans="2:8" x14ac:dyDescent="0.2">
      <c r="B50" s="27" t="s">
        <v>69</v>
      </c>
      <c r="C50" s="28">
        <v>31</v>
      </c>
      <c r="D50" s="28" t="s">
        <v>30</v>
      </c>
      <c r="E50" s="29">
        <v>1</v>
      </c>
      <c r="F50" s="10">
        <v>53</v>
      </c>
      <c r="G50" s="10">
        <v>34.1</v>
      </c>
      <c r="H50" s="30">
        <f t="shared" si="0"/>
        <v>31.295170654000007</v>
      </c>
    </row>
    <row r="51" spans="2:8" x14ac:dyDescent="0.2">
      <c r="B51" s="27" t="s">
        <v>69</v>
      </c>
      <c r="C51" s="28">
        <v>32</v>
      </c>
      <c r="D51" s="28">
        <v>1</v>
      </c>
      <c r="E51" s="29">
        <v>1</v>
      </c>
      <c r="F51" s="10">
        <v>52.3</v>
      </c>
      <c r="G51" s="10">
        <v>35.6</v>
      </c>
      <c r="H51" s="30">
        <f t="shared" si="0"/>
        <v>33.658470838400007</v>
      </c>
    </row>
    <row r="52" spans="2:8" x14ac:dyDescent="0.2">
      <c r="B52" s="27" t="s">
        <v>69</v>
      </c>
      <c r="C52" s="28" t="s">
        <v>64</v>
      </c>
      <c r="D52" s="28">
        <v>1</v>
      </c>
      <c r="E52" s="29">
        <v>1</v>
      </c>
      <c r="F52" s="10">
        <v>51.7</v>
      </c>
      <c r="G52" s="10">
        <v>36</v>
      </c>
      <c r="H52" s="30">
        <f t="shared" si="0"/>
        <v>34.024224960000005</v>
      </c>
    </row>
    <row r="53" spans="2:8" x14ac:dyDescent="0.2">
      <c r="B53" s="27" t="s">
        <v>69</v>
      </c>
      <c r="C53" s="28">
        <v>33</v>
      </c>
      <c r="D53" s="28" t="s">
        <v>29</v>
      </c>
      <c r="E53" s="29">
        <v>2</v>
      </c>
      <c r="F53" s="10">
        <v>51.2</v>
      </c>
      <c r="G53" s="10">
        <v>36</v>
      </c>
      <c r="H53" s="30">
        <f t="shared" si="0"/>
        <v>33.695170560000008</v>
      </c>
    </row>
    <row r="54" spans="2:8" x14ac:dyDescent="0.2">
      <c r="B54" s="27" t="s">
        <v>69</v>
      </c>
      <c r="C54" s="28">
        <v>33</v>
      </c>
      <c r="D54" s="28" t="s">
        <v>30</v>
      </c>
      <c r="E54" s="29">
        <v>1</v>
      </c>
      <c r="F54" s="10">
        <v>53.8</v>
      </c>
      <c r="G54" s="10">
        <v>36.9</v>
      </c>
      <c r="H54" s="30">
        <f t="shared" si="0"/>
        <v>37.198695020399995</v>
      </c>
    </row>
    <row r="55" spans="2:8" x14ac:dyDescent="0.2">
      <c r="B55" s="27" t="s">
        <v>69</v>
      </c>
      <c r="C55" s="28">
        <v>34</v>
      </c>
      <c r="D55" s="28">
        <v>1</v>
      </c>
      <c r="E55" s="29">
        <v>1</v>
      </c>
      <c r="F55" s="10">
        <v>51.9</v>
      </c>
      <c r="G55" s="10">
        <v>34.799999999999997</v>
      </c>
      <c r="H55" s="30">
        <f t="shared" si="0"/>
        <v>31.916741212799991</v>
      </c>
    </row>
    <row r="56" spans="2:8" x14ac:dyDescent="0.2">
      <c r="B56" s="27" t="s">
        <v>69</v>
      </c>
      <c r="C56" s="28">
        <v>35</v>
      </c>
      <c r="D56" s="28" t="s">
        <v>29</v>
      </c>
      <c r="E56" s="29"/>
      <c r="F56" s="10">
        <v>52.2</v>
      </c>
      <c r="G56" s="10">
        <v>36.299999999999997</v>
      </c>
      <c r="H56" s="30">
        <f t="shared" si="0"/>
        <v>34.928219660399996</v>
      </c>
    </row>
    <row r="57" spans="2:8" x14ac:dyDescent="0.2">
      <c r="B57" s="27" t="s">
        <v>69</v>
      </c>
      <c r="C57" s="28">
        <v>35</v>
      </c>
      <c r="D57" s="28" t="s">
        <v>30</v>
      </c>
      <c r="E57" s="29"/>
      <c r="F57" s="10">
        <v>51.2</v>
      </c>
      <c r="G57" s="10">
        <v>35.200000000000003</v>
      </c>
      <c r="H57" s="30">
        <f t="shared" si="0"/>
        <v>32.214247014400009</v>
      </c>
    </row>
    <row r="58" spans="2:8" x14ac:dyDescent="0.2">
      <c r="B58" s="27" t="s">
        <v>69</v>
      </c>
      <c r="C58" s="28">
        <v>36</v>
      </c>
      <c r="D58" s="28">
        <v>1</v>
      </c>
      <c r="E58" s="29">
        <v>1</v>
      </c>
      <c r="F58" s="10">
        <v>53.9</v>
      </c>
      <c r="G58" s="10">
        <v>36.9</v>
      </c>
      <c r="H58" s="30">
        <f t="shared" si="0"/>
        <v>37.267837576200002</v>
      </c>
    </row>
    <row r="59" spans="2:8" x14ac:dyDescent="0.2">
      <c r="B59" s="27" t="s">
        <v>69</v>
      </c>
      <c r="C59" s="28">
        <v>37</v>
      </c>
      <c r="D59" s="28">
        <v>1</v>
      </c>
      <c r="E59" s="29">
        <v>1</v>
      </c>
      <c r="F59" s="10">
        <v>51.1</v>
      </c>
      <c r="G59" s="10">
        <v>34</v>
      </c>
      <c r="H59" s="30">
        <f t="shared" si="0"/>
        <v>29.996558480000004</v>
      </c>
    </row>
    <row r="60" spans="2:8" x14ac:dyDescent="0.2">
      <c r="B60" s="27" t="s">
        <v>69</v>
      </c>
      <c r="C60" s="28">
        <v>38</v>
      </c>
      <c r="D60" s="28" t="s">
        <v>29</v>
      </c>
      <c r="E60" s="29"/>
      <c r="F60" s="10">
        <v>55</v>
      </c>
      <c r="G60" s="10">
        <v>36.6</v>
      </c>
      <c r="H60" s="30">
        <f t="shared" si="0"/>
        <v>37.412571240000005</v>
      </c>
    </row>
    <row r="61" spans="2:8" x14ac:dyDescent="0.2">
      <c r="B61" s="27" t="s">
        <v>69</v>
      </c>
      <c r="C61" s="28">
        <v>38</v>
      </c>
      <c r="D61" s="28" t="s">
        <v>30</v>
      </c>
      <c r="E61" s="29"/>
      <c r="F61" s="10">
        <v>51.2</v>
      </c>
      <c r="G61" s="10">
        <v>36.200000000000003</v>
      </c>
      <c r="H61" s="30">
        <f t="shared" si="0"/>
        <v>34.070601318400008</v>
      </c>
    </row>
    <row r="62" spans="2:8" x14ac:dyDescent="0.2">
      <c r="B62" s="27" t="s">
        <v>69</v>
      </c>
      <c r="C62" s="28">
        <v>39</v>
      </c>
      <c r="D62" s="28">
        <v>1</v>
      </c>
      <c r="E62" s="29">
        <v>1</v>
      </c>
      <c r="F62" s="10">
        <v>52.6</v>
      </c>
      <c r="G62" s="10">
        <v>34</v>
      </c>
      <c r="H62" s="30">
        <f t="shared" si="0"/>
        <v>30.877083680000002</v>
      </c>
    </row>
    <row r="63" spans="2:8" x14ac:dyDescent="0.2">
      <c r="B63" s="27" t="s">
        <v>69</v>
      </c>
      <c r="C63" s="28">
        <v>40</v>
      </c>
      <c r="D63" s="28">
        <v>1</v>
      </c>
      <c r="E63" s="29">
        <v>1</v>
      </c>
      <c r="F63" s="10">
        <v>49.8</v>
      </c>
      <c r="G63" s="10">
        <v>36.299999999999997</v>
      </c>
      <c r="H63" s="30">
        <f t="shared" si="0"/>
        <v>33.322324503600001</v>
      </c>
    </row>
    <row r="64" spans="2:8" x14ac:dyDescent="0.2">
      <c r="B64" s="27" t="s">
        <v>69</v>
      </c>
      <c r="C64" s="28">
        <v>41</v>
      </c>
      <c r="D64" s="28">
        <v>1</v>
      </c>
      <c r="E64" s="29">
        <v>1</v>
      </c>
      <c r="F64" s="10">
        <v>53.4</v>
      </c>
      <c r="G64" s="10">
        <v>35.299999999999997</v>
      </c>
      <c r="H64" s="30">
        <f t="shared" si="0"/>
        <v>33.789624406799994</v>
      </c>
    </row>
    <row r="65" spans="2:8" x14ac:dyDescent="0.2">
      <c r="B65" s="27" t="s">
        <v>69</v>
      </c>
      <c r="C65" s="28">
        <v>42</v>
      </c>
      <c r="D65" s="28" t="s">
        <v>29</v>
      </c>
      <c r="E65" s="29">
        <v>2</v>
      </c>
      <c r="F65" s="10">
        <v>51.6</v>
      </c>
      <c r="G65" s="10">
        <v>35.200000000000003</v>
      </c>
      <c r="H65" s="30">
        <f t="shared" si="0"/>
        <v>32.465920819200008</v>
      </c>
    </row>
    <row r="66" spans="2:8" x14ac:dyDescent="0.2">
      <c r="B66" s="27" t="s">
        <v>69</v>
      </c>
      <c r="C66" s="28">
        <v>42</v>
      </c>
      <c r="D66" s="28" t="s">
        <v>30</v>
      </c>
      <c r="E66" s="29">
        <v>1</v>
      </c>
      <c r="F66" s="10">
        <v>53.2</v>
      </c>
      <c r="G66" s="10">
        <v>35.700000000000003</v>
      </c>
      <c r="H66" s="30">
        <f t="shared" si="0"/>
        <v>34.430296370400008</v>
      </c>
    </row>
    <row r="67" spans="2:8" x14ac:dyDescent="0.2">
      <c r="B67" s="27" t="s">
        <v>69</v>
      </c>
      <c r="C67" s="28">
        <v>43</v>
      </c>
      <c r="D67" s="28">
        <v>1</v>
      </c>
      <c r="E67" s="29">
        <v>1</v>
      </c>
      <c r="F67" s="10">
        <v>54.7</v>
      </c>
      <c r="G67" s="10">
        <v>34.799999999999997</v>
      </c>
      <c r="H67" s="30">
        <f t="shared" ref="H67:H76" si="1">(0.5078*F67*G67*G67)/1000</f>
        <v>33.6386463264</v>
      </c>
    </row>
    <row r="68" spans="2:8" x14ac:dyDescent="0.2">
      <c r="B68" s="27" t="s">
        <v>69</v>
      </c>
      <c r="C68" s="28">
        <v>44</v>
      </c>
      <c r="D68" s="28">
        <v>1</v>
      </c>
      <c r="E68" s="29">
        <v>1</v>
      </c>
      <c r="F68" s="10">
        <v>51.6</v>
      </c>
      <c r="G68" s="10">
        <v>35.200000000000003</v>
      </c>
      <c r="H68" s="30">
        <f t="shared" si="1"/>
        <v>32.465920819200008</v>
      </c>
    </row>
    <row r="69" spans="2:8" x14ac:dyDescent="0.2">
      <c r="B69" s="27" t="s">
        <v>69</v>
      </c>
      <c r="C69" s="28">
        <v>45</v>
      </c>
      <c r="D69" s="28" t="s">
        <v>29</v>
      </c>
      <c r="E69" s="29"/>
      <c r="F69" s="10">
        <v>47.3</v>
      </c>
      <c r="G69" s="10">
        <v>34.5</v>
      </c>
      <c r="H69" s="30">
        <f t="shared" si="1"/>
        <v>28.588543335000001</v>
      </c>
    </row>
    <row r="70" spans="2:8" x14ac:dyDescent="0.2">
      <c r="B70" s="27" t="s">
        <v>69</v>
      </c>
      <c r="C70" s="28">
        <v>45</v>
      </c>
      <c r="D70" s="28" t="s">
        <v>30</v>
      </c>
      <c r="E70" s="29"/>
      <c r="F70" s="10">
        <v>49.2</v>
      </c>
      <c r="G70" s="10">
        <v>36.200000000000003</v>
      </c>
      <c r="H70" s="30">
        <f t="shared" si="1"/>
        <v>32.739718454400005</v>
      </c>
    </row>
    <row r="71" spans="2:8" x14ac:dyDescent="0.2">
      <c r="B71" s="27" t="s">
        <v>69</v>
      </c>
      <c r="C71" s="28">
        <v>46</v>
      </c>
      <c r="D71" s="28">
        <v>1</v>
      </c>
      <c r="E71" s="29">
        <v>1</v>
      </c>
      <c r="F71" s="10">
        <v>52</v>
      </c>
      <c r="G71" s="10">
        <v>34.9</v>
      </c>
      <c r="H71" s="30">
        <f t="shared" si="1"/>
        <v>32.162284855999999</v>
      </c>
    </row>
    <row r="72" spans="2:8" x14ac:dyDescent="0.2">
      <c r="B72" s="27" t="s">
        <v>69</v>
      </c>
      <c r="C72" s="28">
        <v>47</v>
      </c>
      <c r="D72" s="28">
        <v>1</v>
      </c>
      <c r="E72" s="29">
        <v>1</v>
      </c>
      <c r="F72" s="10">
        <v>52.5</v>
      </c>
      <c r="G72" s="10">
        <v>36.1</v>
      </c>
      <c r="H72" s="30">
        <f t="shared" si="1"/>
        <v>34.742926995000012</v>
      </c>
    </row>
    <row r="73" spans="2:8" x14ac:dyDescent="0.2">
      <c r="B73" s="27" t="s">
        <v>69</v>
      </c>
      <c r="C73" s="28">
        <v>48</v>
      </c>
      <c r="D73" s="28" t="s">
        <v>29</v>
      </c>
      <c r="E73" s="29">
        <v>1</v>
      </c>
      <c r="F73" s="10">
        <v>54.1</v>
      </c>
      <c r="G73" s="10">
        <v>37.799999999999997</v>
      </c>
      <c r="H73" s="30">
        <f t="shared" si="1"/>
        <v>39.253063903199994</v>
      </c>
    </row>
    <row r="74" spans="2:8" x14ac:dyDescent="0.2">
      <c r="B74" s="27" t="s">
        <v>69</v>
      </c>
      <c r="C74" s="28">
        <v>48</v>
      </c>
      <c r="D74" s="28" t="s">
        <v>30</v>
      </c>
      <c r="E74" s="29">
        <v>2</v>
      </c>
      <c r="F74" s="10">
        <v>51.2</v>
      </c>
      <c r="G74" s="10">
        <v>36.200000000000003</v>
      </c>
      <c r="H74" s="30">
        <f t="shared" si="1"/>
        <v>34.070601318400008</v>
      </c>
    </row>
    <row r="75" spans="2:8" x14ac:dyDescent="0.2">
      <c r="B75" s="27" t="s">
        <v>69</v>
      </c>
      <c r="C75" s="32">
        <v>49</v>
      </c>
      <c r="D75" s="32">
        <v>1</v>
      </c>
      <c r="E75" s="29">
        <v>1</v>
      </c>
      <c r="F75" s="10">
        <v>49.9</v>
      </c>
      <c r="G75" s="10">
        <v>34.799999999999997</v>
      </c>
      <c r="H75" s="30">
        <f t="shared" si="1"/>
        <v>30.686808988799996</v>
      </c>
    </row>
    <row r="76" spans="2:8" x14ac:dyDescent="0.2">
      <c r="B76" s="27" t="s">
        <v>69</v>
      </c>
      <c r="C76" s="32">
        <v>50</v>
      </c>
      <c r="D76" s="32">
        <v>1</v>
      </c>
      <c r="E76" s="32">
        <v>1</v>
      </c>
      <c r="F76" s="10">
        <v>50.8</v>
      </c>
      <c r="G76" s="10">
        <v>35.4</v>
      </c>
      <c r="H76" s="30">
        <f t="shared" si="1"/>
        <v>32.326816118400004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1"/>
  <sheetViews>
    <sheetView zoomScaleNormal="100" workbookViewId="0">
      <pane xSplit="10" ySplit="1" topLeftCell="K2" activePane="bottomRight" state="frozen"/>
      <selection activeCell="G34" sqref="G34"/>
      <selection pane="topRight" activeCell="G34" sqref="G34"/>
      <selection pane="bottomLeft" activeCell="G34" sqref="G34"/>
      <selection pane="bottomRight" activeCell="A2" sqref="A2"/>
    </sheetView>
  </sheetViews>
  <sheetFormatPr defaultRowHeight="11.25" x14ac:dyDescent="0.2"/>
  <cols>
    <col min="1" max="1" width="6.85546875" style="37" bestFit="1" customWidth="1"/>
    <col min="2" max="2" width="4.28515625" style="28" bestFit="1" customWidth="1"/>
    <col min="3" max="3" width="27.7109375" style="28" bestFit="1" customWidth="1"/>
    <col min="4" max="4" width="4.140625" style="28" bestFit="1" customWidth="1"/>
    <col min="5" max="5" width="8.42578125" style="33" bestFit="1" customWidth="1"/>
    <col min="6" max="6" width="13.85546875" style="32" bestFit="1" customWidth="1"/>
    <col min="7" max="7" width="16" style="28" bestFit="1" customWidth="1"/>
    <col min="8" max="8" width="7" style="28" bestFit="1" customWidth="1"/>
    <col min="9" max="9" width="5.140625" style="28" bestFit="1" customWidth="1"/>
    <col min="10" max="10" width="8.7109375" style="41" bestFit="1" customWidth="1"/>
    <col min="11" max="11" width="3" style="41" bestFit="1" customWidth="1"/>
    <col min="12" max="12" width="7.140625" style="28" bestFit="1" customWidth="1"/>
    <col min="13" max="16" width="3" style="40" bestFit="1" customWidth="1"/>
    <col min="17" max="17" width="17.42578125" style="28" bestFit="1" customWidth="1"/>
    <col min="18" max="18" width="29.7109375" style="37" bestFit="1" customWidth="1"/>
    <col min="19" max="16384" width="9.140625" style="28"/>
  </cols>
  <sheetData>
    <row r="1" spans="1:18" s="23" customFormat="1" ht="46.5" x14ac:dyDescent="0.2">
      <c r="A1" s="34" t="s">
        <v>12</v>
      </c>
      <c r="B1" s="23" t="s">
        <v>18</v>
      </c>
      <c r="C1" s="23" t="s">
        <v>13</v>
      </c>
      <c r="D1" s="23" t="s">
        <v>14</v>
      </c>
      <c r="E1" s="23" t="s">
        <v>24</v>
      </c>
      <c r="F1" s="23" t="s">
        <v>17</v>
      </c>
      <c r="G1" s="23" t="s">
        <v>23</v>
      </c>
      <c r="H1" s="23" t="s">
        <v>15</v>
      </c>
      <c r="I1" s="23" t="s">
        <v>44</v>
      </c>
      <c r="J1" s="24" t="s">
        <v>16</v>
      </c>
      <c r="K1" s="35">
        <v>41803</v>
      </c>
      <c r="L1" s="35">
        <v>41808</v>
      </c>
      <c r="M1" s="35">
        <v>41810</v>
      </c>
      <c r="N1" s="35">
        <v>41813</v>
      </c>
      <c r="O1" s="35">
        <v>41815</v>
      </c>
      <c r="P1" s="35">
        <v>41817</v>
      </c>
      <c r="Q1" s="23" t="s">
        <v>74</v>
      </c>
      <c r="R1" s="36"/>
    </row>
    <row r="2" spans="1:18" s="32" customFormat="1" x14ac:dyDescent="0.2">
      <c r="A2" s="27" t="s">
        <v>54</v>
      </c>
      <c r="B2" s="32">
        <v>2</v>
      </c>
      <c r="C2" s="32">
        <v>1</v>
      </c>
      <c r="D2" s="32" t="s">
        <v>29</v>
      </c>
      <c r="E2" s="29"/>
      <c r="F2" s="32" t="s">
        <v>49</v>
      </c>
      <c r="I2" s="38"/>
      <c r="J2" s="22"/>
      <c r="K2" s="22"/>
      <c r="L2" s="38"/>
      <c r="Q2" s="32" t="s">
        <v>31</v>
      </c>
      <c r="R2" s="27"/>
    </row>
    <row r="3" spans="1:18" s="32" customFormat="1" x14ac:dyDescent="0.2">
      <c r="A3" s="27" t="s">
        <v>54</v>
      </c>
      <c r="B3" s="32">
        <v>2</v>
      </c>
      <c r="C3" s="32">
        <v>1</v>
      </c>
      <c r="D3" s="32" t="s">
        <v>30</v>
      </c>
      <c r="E3" s="29"/>
      <c r="F3" s="32" t="s">
        <v>10</v>
      </c>
      <c r="H3" s="32">
        <v>1585256</v>
      </c>
      <c r="I3" s="38"/>
      <c r="J3" s="22">
        <v>41809</v>
      </c>
      <c r="K3" s="22"/>
      <c r="L3" s="38"/>
      <c r="M3" s="32" t="s">
        <v>29</v>
      </c>
      <c r="N3" s="32" t="s">
        <v>29</v>
      </c>
      <c r="O3" s="32" t="s">
        <v>29</v>
      </c>
      <c r="Q3" s="32" t="s">
        <v>75</v>
      </c>
      <c r="R3" s="27"/>
    </row>
    <row r="4" spans="1:18" s="32" customFormat="1" x14ac:dyDescent="0.2">
      <c r="A4" s="27" t="s">
        <v>54</v>
      </c>
      <c r="B4" s="32">
        <v>2</v>
      </c>
      <c r="C4" s="32">
        <v>2</v>
      </c>
      <c r="D4" s="32" t="s">
        <v>29</v>
      </c>
      <c r="F4" s="32" t="s">
        <v>49</v>
      </c>
      <c r="J4" s="22"/>
      <c r="K4" s="22"/>
      <c r="L4" s="38"/>
      <c r="Q4" s="32" t="s">
        <v>31</v>
      </c>
      <c r="R4" s="27"/>
    </row>
    <row r="5" spans="1:18" s="32" customFormat="1" x14ac:dyDescent="0.2">
      <c r="A5" s="27" t="s">
        <v>54</v>
      </c>
      <c r="B5" s="32">
        <v>2</v>
      </c>
      <c r="C5" s="32">
        <v>2</v>
      </c>
      <c r="D5" s="32" t="s">
        <v>30</v>
      </c>
      <c r="F5" s="32" t="s">
        <v>49</v>
      </c>
      <c r="J5" s="22"/>
      <c r="K5" s="22"/>
      <c r="L5" s="38"/>
      <c r="Q5" s="32" t="s">
        <v>31</v>
      </c>
      <c r="R5" s="27"/>
    </row>
    <row r="6" spans="1:18" s="32" customFormat="1" x14ac:dyDescent="0.2">
      <c r="A6" s="27" t="s">
        <v>54</v>
      </c>
      <c r="B6" s="32">
        <v>2</v>
      </c>
      <c r="C6" s="32">
        <v>3</v>
      </c>
      <c r="D6" s="32" t="s">
        <v>29</v>
      </c>
      <c r="F6" s="32" t="s">
        <v>49</v>
      </c>
      <c r="J6" s="22"/>
      <c r="K6" s="22"/>
      <c r="L6" s="38"/>
      <c r="Q6" s="32" t="s">
        <v>31</v>
      </c>
      <c r="R6" s="27"/>
    </row>
    <row r="7" spans="1:18" s="32" customFormat="1" x14ac:dyDescent="0.2">
      <c r="A7" s="27" t="s">
        <v>54</v>
      </c>
      <c r="B7" s="32">
        <v>2</v>
      </c>
      <c r="C7" s="32">
        <v>3</v>
      </c>
      <c r="D7" s="32" t="s">
        <v>30</v>
      </c>
      <c r="F7" s="32" t="s">
        <v>10</v>
      </c>
      <c r="H7" s="32">
        <v>1442535</v>
      </c>
      <c r="J7" s="22">
        <v>41807</v>
      </c>
      <c r="K7" s="22"/>
      <c r="L7" s="32" t="s">
        <v>29</v>
      </c>
      <c r="M7" s="32" t="s">
        <v>29</v>
      </c>
      <c r="N7" s="32" t="s">
        <v>76</v>
      </c>
      <c r="Q7" s="32" t="s">
        <v>32</v>
      </c>
      <c r="R7" s="27"/>
    </row>
    <row r="8" spans="1:18" s="32" customFormat="1" x14ac:dyDescent="0.2">
      <c r="A8" s="27" t="s">
        <v>54</v>
      </c>
      <c r="B8" s="32">
        <v>2</v>
      </c>
      <c r="C8" s="32">
        <v>4</v>
      </c>
      <c r="D8" s="32" t="s">
        <v>29</v>
      </c>
      <c r="F8" s="32" t="s">
        <v>49</v>
      </c>
      <c r="J8" s="22"/>
      <c r="K8" s="22"/>
      <c r="Q8" s="32" t="s">
        <v>31</v>
      </c>
      <c r="R8" s="27"/>
    </row>
    <row r="9" spans="1:18" s="32" customFormat="1" x14ac:dyDescent="0.2">
      <c r="A9" s="27" t="s">
        <v>54</v>
      </c>
      <c r="B9" s="32">
        <v>2</v>
      </c>
      <c r="C9" s="32">
        <v>4</v>
      </c>
      <c r="D9" s="32" t="s">
        <v>30</v>
      </c>
      <c r="F9" s="32" t="s">
        <v>49</v>
      </c>
      <c r="J9" s="22"/>
      <c r="K9" s="22"/>
      <c r="L9" s="38"/>
      <c r="Q9" s="32" t="s">
        <v>31</v>
      </c>
      <c r="R9" s="27"/>
    </row>
    <row r="10" spans="1:18" s="32" customFormat="1" x14ac:dyDescent="0.2">
      <c r="A10" s="27" t="s">
        <v>54</v>
      </c>
      <c r="B10" s="32">
        <v>2</v>
      </c>
      <c r="C10" s="32">
        <v>5</v>
      </c>
      <c r="D10" s="32">
        <v>1</v>
      </c>
      <c r="E10" s="32">
        <v>1</v>
      </c>
      <c r="F10" s="32" t="s">
        <v>10</v>
      </c>
      <c r="H10" s="32">
        <v>1504771</v>
      </c>
      <c r="I10" s="39"/>
      <c r="J10" s="22">
        <v>41806</v>
      </c>
      <c r="K10" s="22"/>
      <c r="L10" s="32" t="s">
        <v>29</v>
      </c>
      <c r="M10" s="32" t="s">
        <v>29</v>
      </c>
      <c r="N10" s="32" t="s">
        <v>29</v>
      </c>
      <c r="O10" s="32" t="s">
        <v>29</v>
      </c>
      <c r="Q10" s="32" t="s">
        <v>75</v>
      </c>
      <c r="R10" s="27"/>
    </row>
    <row r="11" spans="1:18" s="32" customFormat="1" x14ac:dyDescent="0.2">
      <c r="A11" s="27" t="s">
        <v>54</v>
      </c>
      <c r="B11" s="32">
        <v>2</v>
      </c>
      <c r="C11" s="32">
        <v>6</v>
      </c>
      <c r="D11" s="32" t="s">
        <v>29</v>
      </c>
      <c r="F11" s="32" t="s">
        <v>10</v>
      </c>
      <c r="H11" s="32">
        <v>1504768</v>
      </c>
      <c r="J11" s="22">
        <v>41808</v>
      </c>
      <c r="K11" s="22"/>
      <c r="L11" s="32" t="s">
        <v>29</v>
      </c>
      <c r="M11" s="32" t="s">
        <v>29</v>
      </c>
      <c r="N11" s="32" t="s">
        <v>29</v>
      </c>
      <c r="Q11" s="32" t="s">
        <v>75</v>
      </c>
      <c r="R11" s="27"/>
    </row>
    <row r="12" spans="1:18" s="32" customFormat="1" x14ac:dyDescent="0.2">
      <c r="A12" s="27" t="s">
        <v>54</v>
      </c>
      <c r="B12" s="32">
        <v>2</v>
      </c>
      <c r="C12" s="32">
        <v>6</v>
      </c>
      <c r="D12" s="32" t="s">
        <v>30</v>
      </c>
      <c r="F12" s="32" t="s">
        <v>49</v>
      </c>
      <c r="J12" s="22"/>
      <c r="K12" s="22"/>
      <c r="L12" s="38"/>
      <c r="Q12" s="32" t="s">
        <v>31</v>
      </c>
      <c r="R12" s="27"/>
    </row>
    <row r="13" spans="1:18" s="32" customFormat="1" x14ac:dyDescent="0.2">
      <c r="A13" s="27" t="s">
        <v>54</v>
      </c>
      <c r="B13" s="32">
        <v>2</v>
      </c>
      <c r="C13" s="32">
        <v>7</v>
      </c>
      <c r="D13" s="32">
        <v>1</v>
      </c>
      <c r="E13" s="32">
        <v>1</v>
      </c>
      <c r="F13" s="32" t="s">
        <v>10</v>
      </c>
      <c r="H13" s="32">
        <v>1504769</v>
      </c>
      <c r="J13" s="22">
        <v>41804</v>
      </c>
      <c r="K13" s="22"/>
      <c r="L13" s="32" t="s">
        <v>29</v>
      </c>
      <c r="M13" s="32" t="s">
        <v>29</v>
      </c>
      <c r="N13" s="32" t="s">
        <v>29</v>
      </c>
      <c r="O13" s="32" t="s">
        <v>29</v>
      </c>
      <c r="Q13" s="32" t="s">
        <v>75</v>
      </c>
      <c r="R13" s="27"/>
    </row>
    <row r="14" spans="1:18" s="32" customFormat="1" x14ac:dyDescent="0.2">
      <c r="A14" s="27" t="s">
        <v>54</v>
      </c>
      <c r="B14" s="32">
        <v>2</v>
      </c>
      <c r="C14" s="32">
        <v>8</v>
      </c>
      <c r="D14" s="32" t="s">
        <v>29</v>
      </c>
      <c r="E14" s="32">
        <v>1</v>
      </c>
      <c r="F14" s="32" t="s">
        <v>10</v>
      </c>
      <c r="H14" s="32">
        <v>1442533</v>
      </c>
      <c r="J14" s="22">
        <v>41802</v>
      </c>
      <c r="K14" s="22" t="s">
        <v>29</v>
      </c>
      <c r="L14" s="32" t="s">
        <v>29</v>
      </c>
      <c r="Q14" s="32" t="s">
        <v>75</v>
      </c>
      <c r="R14" s="27"/>
    </row>
    <row r="15" spans="1:18" s="32" customFormat="1" x14ac:dyDescent="0.2">
      <c r="A15" s="27" t="s">
        <v>54</v>
      </c>
      <c r="B15" s="32">
        <v>2</v>
      </c>
      <c r="C15" s="32">
        <v>8</v>
      </c>
      <c r="D15" s="32" t="s">
        <v>30</v>
      </c>
      <c r="E15" s="32">
        <v>2</v>
      </c>
      <c r="F15" s="32" t="s">
        <v>10</v>
      </c>
      <c r="H15" s="32">
        <v>1504758</v>
      </c>
      <c r="J15" s="22">
        <v>41806</v>
      </c>
      <c r="K15" s="22"/>
      <c r="L15" s="32" t="s">
        <v>29</v>
      </c>
      <c r="M15" s="32" t="s">
        <v>29</v>
      </c>
      <c r="Q15" s="32" t="s">
        <v>75</v>
      </c>
      <c r="R15" s="27"/>
    </row>
    <row r="16" spans="1:18" s="32" customFormat="1" x14ac:dyDescent="0.2">
      <c r="A16" s="27" t="s">
        <v>54</v>
      </c>
      <c r="B16" s="32">
        <v>2</v>
      </c>
      <c r="C16" s="32">
        <v>9</v>
      </c>
      <c r="D16" s="32" t="s">
        <v>29</v>
      </c>
      <c r="E16" s="32">
        <v>2</v>
      </c>
      <c r="F16" s="32" t="s">
        <v>28</v>
      </c>
      <c r="J16" s="22"/>
      <c r="K16" s="22"/>
      <c r="L16" s="32" t="s">
        <v>28</v>
      </c>
      <c r="Q16" s="32" t="s">
        <v>48</v>
      </c>
      <c r="R16" s="27"/>
    </row>
    <row r="17" spans="1:18" s="32" customFormat="1" x14ac:dyDescent="0.2">
      <c r="A17" s="27" t="s">
        <v>54</v>
      </c>
      <c r="B17" s="32">
        <v>2</v>
      </c>
      <c r="C17" s="32">
        <v>9</v>
      </c>
      <c r="D17" s="32" t="s">
        <v>30</v>
      </c>
      <c r="E17" s="29">
        <v>1</v>
      </c>
      <c r="F17" s="32" t="s">
        <v>10</v>
      </c>
      <c r="H17" s="32">
        <v>1442534</v>
      </c>
      <c r="J17" s="22">
        <v>41801</v>
      </c>
      <c r="K17" s="22" t="s">
        <v>29</v>
      </c>
      <c r="L17" s="32" t="s">
        <v>29</v>
      </c>
      <c r="Q17" s="32" t="s">
        <v>75</v>
      </c>
      <c r="R17" s="27"/>
    </row>
    <row r="18" spans="1:18" s="32" customFormat="1" x14ac:dyDescent="0.2">
      <c r="A18" s="27" t="s">
        <v>54</v>
      </c>
      <c r="B18" s="32">
        <v>2</v>
      </c>
      <c r="C18" s="32">
        <v>10</v>
      </c>
      <c r="D18" s="32">
        <v>1</v>
      </c>
      <c r="E18" s="29">
        <v>1</v>
      </c>
      <c r="F18" s="32" t="s">
        <v>10</v>
      </c>
      <c r="H18" s="32">
        <v>1504762</v>
      </c>
      <c r="J18" s="22">
        <v>41808</v>
      </c>
      <c r="K18" s="22"/>
      <c r="L18" s="38" t="s">
        <v>29</v>
      </c>
      <c r="M18" s="32" t="s">
        <v>29</v>
      </c>
      <c r="Q18" s="32" t="s">
        <v>75</v>
      </c>
      <c r="R18" s="27"/>
    </row>
    <row r="19" spans="1:18" s="32" customFormat="1" x14ac:dyDescent="0.2">
      <c r="A19" s="27" t="s">
        <v>54</v>
      </c>
      <c r="B19" s="32">
        <v>2</v>
      </c>
      <c r="C19" s="32">
        <v>11</v>
      </c>
      <c r="D19" s="32">
        <v>1</v>
      </c>
      <c r="E19" s="29">
        <v>1</v>
      </c>
      <c r="F19" s="32" t="s">
        <v>10</v>
      </c>
      <c r="H19" s="32">
        <v>1504755</v>
      </c>
      <c r="I19" s="39"/>
      <c r="J19" s="22">
        <v>41804</v>
      </c>
      <c r="K19" s="22"/>
      <c r="L19" s="38" t="s">
        <v>29</v>
      </c>
      <c r="Q19" s="32" t="s">
        <v>75</v>
      </c>
      <c r="R19" s="27"/>
    </row>
    <row r="20" spans="1:18" s="32" customFormat="1" x14ac:dyDescent="0.2">
      <c r="A20" s="27" t="s">
        <v>54</v>
      </c>
      <c r="B20" s="32">
        <v>2</v>
      </c>
      <c r="C20" s="32">
        <v>12</v>
      </c>
      <c r="D20" s="32" t="s">
        <v>29</v>
      </c>
      <c r="E20" s="29">
        <v>2</v>
      </c>
      <c r="F20" s="32" t="s">
        <v>10</v>
      </c>
      <c r="H20" s="32">
        <v>1504757</v>
      </c>
      <c r="I20" s="38"/>
      <c r="J20" s="22">
        <v>41806</v>
      </c>
      <c r="K20" s="22"/>
      <c r="L20" s="38" t="s">
        <v>29</v>
      </c>
      <c r="Q20" s="32" t="s">
        <v>75</v>
      </c>
      <c r="R20" s="27"/>
    </row>
    <row r="21" spans="1:18" s="32" customFormat="1" x14ac:dyDescent="0.2">
      <c r="A21" s="27" t="s">
        <v>54</v>
      </c>
      <c r="B21" s="32">
        <v>2</v>
      </c>
      <c r="C21" s="32">
        <v>12</v>
      </c>
      <c r="D21" s="32" t="s">
        <v>30</v>
      </c>
      <c r="E21" s="29">
        <v>1</v>
      </c>
      <c r="F21" s="32" t="s">
        <v>10</v>
      </c>
      <c r="H21" s="32">
        <v>1504756</v>
      </c>
      <c r="J21" s="22">
        <v>41804</v>
      </c>
      <c r="K21" s="22"/>
      <c r="L21" s="38" t="s">
        <v>29</v>
      </c>
      <c r="M21" s="32" t="s">
        <v>29</v>
      </c>
      <c r="Q21" s="32" t="s">
        <v>75</v>
      </c>
      <c r="R21" s="27"/>
    </row>
    <row r="22" spans="1:18" s="32" customFormat="1" x14ac:dyDescent="0.2">
      <c r="A22" s="27" t="s">
        <v>54</v>
      </c>
      <c r="B22" s="32">
        <v>2</v>
      </c>
      <c r="C22" s="32">
        <v>13</v>
      </c>
      <c r="D22" s="32" t="s">
        <v>29</v>
      </c>
      <c r="E22" s="29"/>
      <c r="F22" s="32" t="s">
        <v>10</v>
      </c>
      <c r="H22" s="32">
        <v>1504759</v>
      </c>
      <c r="J22" s="22">
        <v>41803</v>
      </c>
      <c r="K22" s="22"/>
      <c r="L22" s="38" t="s">
        <v>29</v>
      </c>
      <c r="Q22" s="32" t="s">
        <v>75</v>
      </c>
      <c r="R22" s="27"/>
    </row>
    <row r="23" spans="1:18" s="32" customFormat="1" x14ac:dyDescent="0.2">
      <c r="A23" s="27" t="s">
        <v>54</v>
      </c>
      <c r="B23" s="32">
        <v>2</v>
      </c>
      <c r="C23" s="32">
        <v>13</v>
      </c>
      <c r="D23" s="32" t="s">
        <v>30</v>
      </c>
      <c r="E23" s="29"/>
      <c r="F23" s="32" t="s">
        <v>62</v>
      </c>
      <c r="I23" s="39"/>
      <c r="J23" s="22"/>
      <c r="K23" s="22"/>
      <c r="L23" s="38"/>
      <c r="Q23" s="32" t="s">
        <v>62</v>
      </c>
      <c r="R23" s="27"/>
    </row>
    <row r="24" spans="1:18" s="32" customFormat="1" x14ac:dyDescent="0.2">
      <c r="A24" s="27" t="s">
        <v>54</v>
      </c>
      <c r="B24" s="32">
        <v>2</v>
      </c>
      <c r="C24" s="32">
        <v>14</v>
      </c>
      <c r="D24" s="32">
        <v>1</v>
      </c>
      <c r="E24" s="29">
        <v>1</v>
      </c>
      <c r="F24" s="32" t="s">
        <v>10</v>
      </c>
      <c r="H24" s="32">
        <v>1504760</v>
      </c>
      <c r="J24" s="22">
        <v>41805</v>
      </c>
      <c r="K24" s="22"/>
      <c r="M24" s="38" t="s">
        <v>29</v>
      </c>
      <c r="N24" s="32" t="s">
        <v>29</v>
      </c>
      <c r="O24" s="32" t="s">
        <v>29</v>
      </c>
      <c r="Q24" s="32" t="s">
        <v>75</v>
      </c>
      <c r="R24" s="27"/>
    </row>
    <row r="25" spans="1:18" s="32" customFormat="1" x14ac:dyDescent="0.2">
      <c r="A25" s="27" t="s">
        <v>54</v>
      </c>
      <c r="B25" s="32">
        <v>2</v>
      </c>
      <c r="C25" s="32">
        <v>15</v>
      </c>
      <c r="D25" s="32" t="s">
        <v>29</v>
      </c>
      <c r="E25" s="29">
        <v>2</v>
      </c>
      <c r="F25" s="32" t="s">
        <v>61</v>
      </c>
      <c r="J25" s="22"/>
      <c r="K25" s="22"/>
      <c r="L25" s="38"/>
      <c r="Q25" s="32" t="s">
        <v>31</v>
      </c>
      <c r="R25" s="27"/>
    </row>
    <row r="26" spans="1:18" s="32" customFormat="1" x14ac:dyDescent="0.2">
      <c r="A26" s="27" t="s">
        <v>54</v>
      </c>
      <c r="B26" s="32">
        <v>2</v>
      </c>
      <c r="C26" s="32">
        <v>15</v>
      </c>
      <c r="D26" s="32" t="s">
        <v>30</v>
      </c>
      <c r="E26" s="29">
        <v>1</v>
      </c>
      <c r="F26" s="32" t="s">
        <v>10</v>
      </c>
      <c r="H26" s="32">
        <v>1504762</v>
      </c>
      <c r="I26" s="39"/>
      <c r="J26" s="22">
        <v>41808</v>
      </c>
      <c r="K26" s="22"/>
      <c r="L26" s="38" t="s">
        <v>29</v>
      </c>
      <c r="M26" s="32" t="s">
        <v>29</v>
      </c>
      <c r="Q26" s="32" t="s">
        <v>75</v>
      </c>
      <c r="R26" s="27"/>
    </row>
    <row r="27" spans="1:18" s="32" customFormat="1" x14ac:dyDescent="0.2">
      <c r="A27" s="27" t="s">
        <v>54</v>
      </c>
      <c r="B27" s="32">
        <v>2</v>
      </c>
      <c r="C27" s="32">
        <v>16</v>
      </c>
      <c r="D27" s="32">
        <v>1</v>
      </c>
      <c r="E27" s="29">
        <v>1</v>
      </c>
      <c r="F27" s="32" t="s">
        <v>10</v>
      </c>
      <c r="H27" s="32">
        <v>1504763</v>
      </c>
      <c r="J27" s="22">
        <v>41806</v>
      </c>
      <c r="K27" s="22"/>
      <c r="L27" s="32" t="s">
        <v>29</v>
      </c>
      <c r="M27" s="32" t="s">
        <v>29</v>
      </c>
      <c r="N27" s="32" t="s">
        <v>29</v>
      </c>
      <c r="Q27" s="32" t="s">
        <v>75</v>
      </c>
      <c r="R27" s="27"/>
    </row>
    <row r="28" spans="1:18" s="32" customFormat="1" x14ac:dyDescent="0.2">
      <c r="A28" s="27" t="s">
        <v>54</v>
      </c>
      <c r="B28" s="32">
        <v>2</v>
      </c>
      <c r="C28" s="32">
        <v>17</v>
      </c>
      <c r="D28" s="32" t="s">
        <v>29</v>
      </c>
      <c r="E28" s="29"/>
      <c r="F28" s="32" t="s">
        <v>10</v>
      </c>
      <c r="H28" s="32">
        <v>1504761</v>
      </c>
      <c r="J28" s="22">
        <v>41804</v>
      </c>
      <c r="K28" s="22"/>
      <c r="L28" s="38" t="s">
        <v>29</v>
      </c>
      <c r="N28" s="32" t="s">
        <v>29</v>
      </c>
      <c r="O28" s="32" t="s">
        <v>29</v>
      </c>
      <c r="Q28" s="32" t="s">
        <v>75</v>
      </c>
      <c r="R28" s="27"/>
    </row>
    <row r="29" spans="1:18" s="32" customFormat="1" x14ac:dyDescent="0.2">
      <c r="A29" s="27" t="s">
        <v>54</v>
      </c>
      <c r="B29" s="32">
        <v>2</v>
      </c>
      <c r="C29" s="32">
        <v>17</v>
      </c>
      <c r="D29" s="32" t="s">
        <v>30</v>
      </c>
      <c r="E29" s="29"/>
      <c r="F29" s="32" t="s">
        <v>63</v>
      </c>
      <c r="J29" s="22"/>
      <c r="K29" s="22"/>
      <c r="L29" s="38"/>
      <c r="Q29" s="32" t="s">
        <v>31</v>
      </c>
      <c r="R29" s="27"/>
    </row>
    <row r="30" spans="1:18" s="32" customFormat="1" x14ac:dyDescent="0.2">
      <c r="A30" s="27" t="s">
        <v>54</v>
      </c>
      <c r="B30" s="32">
        <v>2</v>
      </c>
      <c r="C30" s="32">
        <v>18</v>
      </c>
      <c r="D30" s="32" t="s">
        <v>29</v>
      </c>
      <c r="E30" s="29"/>
      <c r="F30" s="32" t="s">
        <v>49</v>
      </c>
      <c r="J30" s="22"/>
      <c r="K30" s="22"/>
      <c r="Q30" s="32" t="s">
        <v>31</v>
      </c>
      <c r="R30" s="27"/>
    </row>
    <row r="31" spans="1:18" s="32" customFormat="1" x14ac:dyDescent="0.2">
      <c r="A31" s="27" t="s">
        <v>54</v>
      </c>
      <c r="B31" s="32">
        <v>2</v>
      </c>
      <c r="C31" s="32">
        <v>18</v>
      </c>
      <c r="D31" s="32" t="s">
        <v>30</v>
      </c>
      <c r="E31" s="29"/>
      <c r="F31" s="32" t="s">
        <v>10</v>
      </c>
      <c r="H31" s="32">
        <v>1585260</v>
      </c>
      <c r="J31" s="22">
        <v>41809</v>
      </c>
      <c r="K31" s="22"/>
      <c r="L31" s="38" t="s">
        <v>29</v>
      </c>
      <c r="M31" s="32" t="s">
        <v>29</v>
      </c>
      <c r="N31" s="32" t="s">
        <v>29</v>
      </c>
      <c r="O31" s="32" t="s">
        <v>29</v>
      </c>
      <c r="Q31" s="32" t="s">
        <v>75</v>
      </c>
      <c r="R31" s="27"/>
    </row>
    <row r="32" spans="1:18" s="32" customFormat="1" x14ac:dyDescent="0.2">
      <c r="A32" s="27" t="s">
        <v>54</v>
      </c>
      <c r="B32" s="32">
        <v>2</v>
      </c>
      <c r="C32" s="32">
        <v>19</v>
      </c>
      <c r="D32" s="32">
        <v>1</v>
      </c>
      <c r="E32" s="29">
        <v>1</v>
      </c>
      <c r="F32" s="32" t="s">
        <v>28</v>
      </c>
      <c r="J32" s="22"/>
      <c r="K32" s="22"/>
      <c r="L32" s="32" t="s">
        <v>28</v>
      </c>
      <c r="Q32" s="32" t="s">
        <v>75</v>
      </c>
      <c r="R32" s="27"/>
    </row>
    <row r="33" spans="1:18" s="32" customFormat="1" x14ac:dyDescent="0.2">
      <c r="A33" s="27" t="s">
        <v>54</v>
      </c>
      <c r="B33" s="32">
        <v>2</v>
      </c>
      <c r="C33" s="32">
        <v>20</v>
      </c>
      <c r="D33" s="32">
        <v>1</v>
      </c>
      <c r="E33" s="29">
        <v>1</v>
      </c>
      <c r="F33" s="32" t="s">
        <v>28</v>
      </c>
      <c r="J33" s="22"/>
      <c r="K33" s="22"/>
      <c r="L33" s="32" t="s">
        <v>28</v>
      </c>
      <c r="Q33" s="32" t="s">
        <v>75</v>
      </c>
      <c r="R33" s="27"/>
    </row>
    <row r="34" spans="1:18" s="32" customFormat="1" x14ac:dyDescent="0.2">
      <c r="A34" s="27" t="s">
        <v>54</v>
      </c>
      <c r="B34" s="32">
        <v>2</v>
      </c>
      <c r="C34" s="32">
        <v>21</v>
      </c>
      <c r="D34" s="32" t="s">
        <v>29</v>
      </c>
      <c r="E34" s="29">
        <v>1</v>
      </c>
      <c r="F34" s="32" t="s">
        <v>10</v>
      </c>
      <c r="H34" s="32">
        <v>1504764</v>
      </c>
      <c r="J34" s="22">
        <v>41805</v>
      </c>
      <c r="K34" s="22"/>
      <c r="L34" s="38" t="s">
        <v>29</v>
      </c>
      <c r="M34" s="32" t="s">
        <v>29</v>
      </c>
      <c r="Q34" s="32" t="s">
        <v>75</v>
      </c>
      <c r="R34" s="27"/>
    </row>
    <row r="35" spans="1:18" s="32" customFormat="1" x14ac:dyDescent="0.2">
      <c r="A35" s="27" t="s">
        <v>54</v>
      </c>
      <c r="B35" s="32">
        <v>2</v>
      </c>
      <c r="C35" s="32">
        <v>21</v>
      </c>
      <c r="D35" s="32" t="s">
        <v>30</v>
      </c>
      <c r="E35" s="29">
        <v>2</v>
      </c>
      <c r="F35" s="32" t="s">
        <v>10</v>
      </c>
      <c r="I35" s="39"/>
      <c r="J35" s="22"/>
      <c r="K35" s="22"/>
      <c r="L35" s="38"/>
      <c r="Q35" s="32" t="s">
        <v>48</v>
      </c>
      <c r="R35" s="27"/>
    </row>
    <row r="36" spans="1:18" s="32" customFormat="1" x14ac:dyDescent="0.2">
      <c r="A36" s="27" t="s">
        <v>54</v>
      </c>
      <c r="B36" s="32">
        <v>2</v>
      </c>
      <c r="C36" s="32">
        <v>22</v>
      </c>
      <c r="D36" s="32">
        <v>1</v>
      </c>
      <c r="E36" s="29">
        <v>1</v>
      </c>
      <c r="F36" s="32" t="s">
        <v>10</v>
      </c>
      <c r="H36" s="32">
        <v>1504765</v>
      </c>
      <c r="J36" s="22">
        <v>41805</v>
      </c>
      <c r="K36" s="22"/>
      <c r="L36" s="38" t="s">
        <v>29</v>
      </c>
      <c r="Q36" s="32" t="s">
        <v>75</v>
      </c>
      <c r="R36" s="27"/>
    </row>
    <row r="37" spans="1:18" s="32" customFormat="1" x14ac:dyDescent="0.2">
      <c r="A37" s="27" t="s">
        <v>54</v>
      </c>
      <c r="B37" s="32">
        <v>2</v>
      </c>
      <c r="C37" s="32">
        <v>23</v>
      </c>
      <c r="D37" s="32" t="s">
        <v>29</v>
      </c>
      <c r="E37" s="29">
        <v>1</v>
      </c>
      <c r="F37" s="32" t="s">
        <v>10</v>
      </c>
      <c r="H37" s="32">
        <v>1504766</v>
      </c>
      <c r="J37" s="22">
        <v>41806</v>
      </c>
      <c r="K37" s="22"/>
      <c r="L37" s="38" t="s">
        <v>29</v>
      </c>
      <c r="M37" s="32" t="s">
        <v>29</v>
      </c>
      <c r="N37" s="32" t="s">
        <v>29</v>
      </c>
      <c r="Q37" s="32" t="s">
        <v>75</v>
      </c>
      <c r="R37" s="27"/>
    </row>
    <row r="38" spans="1:18" s="32" customFormat="1" x14ac:dyDescent="0.2">
      <c r="A38" s="27" t="s">
        <v>54</v>
      </c>
      <c r="B38" s="32">
        <v>2</v>
      </c>
      <c r="C38" s="32">
        <v>23</v>
      </c>
      <c r="D38" s="32" t="s">
        <v>30</v>
      </c>
      <c r="E38" s="29">
        <v>2</v>
      </c>
      <c r="F38" s="32" t="s">
        <v>10</v>
      </c>
      <c r="H38" s="32">
        <v>1585259</v>
      </c>
      <c r="I38" s="39"/>
      <c r="J38" s="22">
        <v>41810</v>
      </c>
      <c r="K38" s="22"/>
      <c r="L38" s="38"/>
      <c r="M38" s="32" t="s">
        <v>29</v>
      </c>
      <c r="N38" s="32" t="s">
        <v>29</v>
      </c>
      <c r="Q38" s="32" t="s">
        <v>75</v>
      </c>
      <c r="R38" s="27"/>
    </row>
    <row r="39" spans="1:18" s="32" customFormat="1" x14ac:dyDescent="0.2">
      <c r="A39" s="27" t="s">
        <v>54</v>
      </c>
      <c r="B39" s="32">
        <v>2</v>
      </c>
      <c r="C39" s="32">
        <v>24</v>
      </c>
      <c r="D39" s="32">
        <v>1</v>
      </c>
      <c r="E39" s="29">
        <v>1</v>
      </c>
      <c r="F39" s="32" t="s">
        <v>10</v>
      </c>
      <c r="H39" s="32">
        <v>1504767</v>
      </c>
      <c r="J39" s="22">
        <v>41805</v>
      </c>
      <c r="K39" s="22"/>
      <c r="L39" s="38" t="s">
        <v>29</v>
      </c>
      <c r="M39" s="32" t="s">
        <v>29</v>
      </c>
      <c r="N39" s="32" t="s">
        <v>76</v>
      </c>
      <c r="O39" s="43"/>
      <c r="Q39" s="32" t="s">
        <v>32</v>
      </c>
      <c r="R39" s="27"/>
    </row>
    <row r="40" spans="1:18" s="32" customFormat="1" x14ac:dyDescent="0.2">
      <c r="A40" s="27" t="s">
        <v>54</v>
      </c>
      <c r="B40" s="32">
        <v>2</v>
      </c>
      <c r="C40" s="32">
        <v>25</v>
      </c>
      <c r="D40" s="32">
        <v>1</v>
      </c>
      <c r="E40" s="29">
        <v>1</v>
      </c>
      <c r="F40" s="32" t="s">
        <v>10</v>
      </c>
      <c r="H40" s="32">
        <v>1504772</v>
      </c>
      <c r="J40" s="22">
        <v>41808</v>
      </c>
      <c r="K40" s="22"/>
      <c r="L40" s="32" t="s">
        <v>29</v>
      </c>
      <c r="Q40" s="32" t="s">
        <v>75</v>
      </c>
      <c r="R40" s="27"/>
    </row>
    <row r="41" spans="1:18" s="32" customFormat="1" x14ac:dyDescent="0.2">
      <c r="A41" s="27" t="s">
        <v>54</v>
      </c>
      <c r="B41" s="32">
        <v>2</v>
      </c>
      <c r="C41" s="32">
        <v>26</v>
      </c>
      <c r="D41" s="32" t="s">
        <v>29</v>
      </c>
      <c r="E41" s="29"/>
      <c r="F41" s="32" t="s">
        <v>68</v>
      </c>
      <c r="J41" s="22"/>
      <c r="K41" s="22"/>
      <c r="Q41" s="32" t="s">
        <v>75</v>
      </c>
      <c r="R41" s="27"/>
    </row>
    <row r="42" spans="1:18" s="32" customFormat="1" x14ac:dyDescent="0.2">
      <c r="A42" s="27" t="s">
        <v>54</v>
      </c>
      <c r="B42" s="32">
        <v>2</v>
      </c>
      <c r="C42" s="32">
        <v>26</v>
      </c>
      <c r="D42" s="32" t="s">
        <v>30</v>
      </c>
      <c r="E42" s="29"/>
      <c r="F42" s="32" t="s">
        <v>63</v>
      </c>
      <c r="J42" s="22"/>
      <c r="K42" s="22"/>
      <c r="Q42" s="32" t="s">
        <v>31</v>
      </c>
      <c r="R42" s="27"/>
    </row>
    <row r="43" spans="1:18" s="32" customFormat="1" x14ac:dyDescent="0.2">
      <c r="A43" s="27" t="s">
        <v>54</v>
      </c>
      <c r="B43" s="32">
        <v>2</v>
      </c>
      <c r="C43" s="32">
        <v>27</v>
      </c>
      <c r="D43" s="32" t="s">
        <v>29</v>
      </c>
      <c r="E43" s="29"/>
      <c r="F43" s="32" t="s">
        <v>49</v>
      </c>
      <c r="J43" s="22"/>
      <c r="K43" s="22"/>
      <c r="L43" s="38"/>
      <c r="Q43" s="32" t="s">
        <v>31</v>
      </c>
      <c r="R43" s="27"/>
    </row>
    <row r="44" spans="1:18" s="32" customFormat="1" x14ac:dyDescent="0.2">
      <c r="A44" s="27" t="s">
        <v>54</v>
      </c>
      <c r="B44" s="32">
        <v>2</v>
      </c>
      <c r="C44" s="32">
        <v>27</v>
      </c>
      <c r="D44" s="32" t="s">
        <v>30</v>
      </c>
      <c r="E44" s="29"/>
      <c r="F44" s="32" t="s">
        <v>49</v>
      </c>
      <c r="J44" s="22"/>
      <c r="K44" s="22"/>
      <c r="L44" s="38"/>
      <c r="Q44" s="32" t="s">
        <v>31</v>
      </c>
      <c r="R44" s="27"/>
    </row>
    <row r="45" spans="1:18" s="32" customFormat="1" x14ac:dyDescent="0.2">
      <c r="A45" s="27" t="s">
        <v>54</v>
      </c>
      <c r="B45" s="32">
        <v>2</v>
      </c>
      <c r="C45" s="32">
        <v>28</v>
      </c>
      <c r="D45" s="32">
        <v>1</v>
      </c>
      <c r="E45" s="29">
        <v>1</v>
      </c>
      <c r="F45" s="32" t="s">
        <v>10</v>
      </c>
      <c r="H45" s="32">
        <v>1585255</v>
      </c>
      <c r="J45" s="22">
        <v>41808</v>
      </c>
      <c r="K45" s="22"/>
      <c r="M45" s="32" t="s">
        <v>29</v>
      </c>
      <c r="Q45" s="32" t="s">
        <v>75</v>
      </c>
      <c r="R45" s="27"/>
    </row>
    <row r="46" spans="1:18" s="32" customFormat="1" x14ac:dyDescent="0.2">
      <c r="A46" s="27" t="s">
        <v>54</v>
      </c>
      <c r="B46" s="32">
        <v>2</v>
      </c>
      <c r="C46" s="32">
        <v>29</v>
      </c>
      <c r="D46" s="32">
        <v>1</v>
      </c>
      <c r="E46" s="29">
        <v>1</v>
      </c>
      <c r="F46" s="32" t="s">
        <v>10</v>
      </c>
      <c r="H46" s="32">
        <v>1442536</v>
      </c>
      <c r="J46" s="22">
        <v>41805</v>
      </c>
      <c r="K46" s="22"/>
      <c r="L46" s="32" t="s">
        <v>29</v>
      </c>
      <c r="M46" s="32" t="s">
        <v>29</v>
      </c>
      <c r="N46" s="32" t="s">
        <v>29</v>
      </c>
      <c r="Q46" s="32" t="s">
        <v>75</v>
      </c>
      <c r="R46" s="27"/>
    </row>
    <row r="47" spans="1:18" s="32" customFormat="1" x14ac:dyDescent="0.2">
      <c r="A47" s="27" t="s">
        <v>54</v>
      </c>
      <c r="B47" s="32">
        <v>2</v>
      </c>
      <c r="C47" s="32">
        <v>30</v>
      </c>
      <c r="D47" s="32" t="s">
        <v>29</v>
      </c>
      <c r="E47" s="29"/>
      <c r="F47" s="32" t="s">
        <v>50</v>
      </c>
      <c r="J47" s="22"/>
      <c r="K47" s="22"/>
      <c r="L47" s="38"/>
      <c r="Q47" s="32" t="s">
        <v>31</v>
      </c>
      <c r="R47" s="27"/>
    </row>
    <row r="48" spans="1:18" s="32" customFormat="1" x14ac:dyDescent="0.2">
      <c r="A48" s="27" t="s">
        <v>54</v>
      </c>
      <c r="B48" s="32">
        <v>2</v>
      </c>
      <c r="C48" s="32">
        <v>30</v>
      </c>
      <c r="D48" s="32" t="s">
        <v>30</v>
      </c>
      <c r="E48" s="29"/>
      <c r="F48" s="32" t="s">
        <v>10</v>
      </c>
      <c r="H48" s="32">
        <v>1442537</v>
      </c>
      <c r="J48" s="22">
        <v>41806</v>
      </c>
      <c r="K48" s="22"/>
      <c r="L48" s="38" t="s">
        <v>29</v>
      </c>
      <c r="Q48" s="32" t="s">
        <v>75</v>
      </c>
      <c r="R48" s="27"/>
    </row>
    <row r="49" spans="1:18" s="32" customFormat="1" x14ac:dyDescent="0.2">
      <c r="A49" s="27" t="s">
        <v>54</v>
      </c>
      <c r="B49" s="32">
        <v>2</v>
      </c>
      <c r="C49" s="32">
        <v>31</v>
      </c>
      <c r="D49" s="32" t="s">
        <v>29</v>
      </c>
      <c r="E49" s="29">
        <v>2</v>
      </c>
      <c r="F49" s="32" t="s">
        <v>10</v>
      </c>
      <c r="H49" s="32">
        <v>1442538</v>
      </c>
      <c r="J49" s="22">
        <v>41804</v>
      </c>
      <c r="K49" s="22"/>
      <c r="L49" s="38" t="s">
        <v>29</v>
      </c>
      <c r="Q49" s="32" t="s">
        <v>75</v>
      </c>
      <c r="R49" s="27"/>
    </row>
    <row r="50" spans="1:18" s="32" customFormat="1" x14ac:dyDescent="0.2">
      <c r="A50" s="27" t="s">
        <v>54</v>
      </c>
      <c r="B50" s="32">
        <v>2</v>
      </c>
      <c r="C50" s="32">
        <v>31</v>
      </c>
      <c r="D50" s="32" t="s">
        <v>30</v>
      </c>
      <c r="E50" s="29">
        <v>1</v>
      </c>
      <c r="F50" s="32" t="s">
        <v>10</v>
      </c>
      <c r="H50" s="32">
        <v>1442539</v>
      </c>
      <c r="J50" s="22">
        <v>41807</v>
      </c>
      <c r="K50" s="22"/>
      <c r="L50" s="38" t="s">
        <v>29</v>
      </c>
      <c r="Q50" s="32" t="s">
        <v>75</v>
      </c>
      <c r="R50" s="27"/>
    </row>
    <row r="51" spans="1:18" s="32" customFormat="1" x14ac:dyDescent="0.2">
      <c r="A51" s="27" t="s">
        <v>54</v>
      </c>
      <c r="B51" s="32">
        <v>2</v>
      </c>
      <c r="C51" s="32">
        <v>32</v>
      </c>
      <c r="D51" s="32">
        <v>1</v>
      </c>
      <c r="E51" s="29">
        <v>1</v>
      </c>
      <c r="F51" s="32" t="s">
        <v>49</v>
      </c>
      <c r="J51" s="22"/>
      <c r="K51" s="22"/>
      <c r="L51" s="38"/>
      <c r="Q51" s="32" t="s">
        <v>31</v>
      </c>
      <c r="R51" s="27"/>
    </row>
    <row r="52" spans="1:18" s="32" customFormat="1" x14ac:dyDescent="0.2">
      <c r="A52" s="27" t="s">
        <v>54</v>
      </c>
      <c r="B52" s="32">
        <v>2</v>
      </c>
      <c r="C52" s="32">
        <v>33</v>
      </c>
      <c r="D52" s="32" t="s">
        <v>29</v>
      </c>
      <c r="E52" s="29">
        <v>2</v>
      </c>
      <c r="F52" s="32" t="s">
        <v>10</v>
      </c>
      <c r="H52" s="32">
        <v>1442548</v>
      </c>
      <c r="J52" s="22">
        <v>41808</v>
      </c>
      <c r="K52" s="22"/>
      <c r="L52" s="38" t="s">
        <v>29</v>
      </c>
      <c r="N52" s="32" t="s">
        <v>29</v>
      </c>
      <c r="O52" s="32" t="s">
        <v>29</v>
      </c>
      <c r="Q52" s="32" t="s">
        <v>75</v>
      </c>
      <c r="R52" s="27"/>
    </row>
    <row r="53" spans="1:18" s="32" customFormat="1" x14ac:dyDescent="0.2">
      <c r="A53" s="27" t="s">
        <v>54</v>
      </c>
      <c r="B53" s="32">
        <v>2</v>
      </c>
      <c r="C53" s="32">
        <v>33</v>
      </c>
      <c r="D53" s="32" t="s">
        <v>30</v>
      </c>
      <c r="E53" s="29">
        <v>1</v>
      </c>
      <c r="F53" s="32" t="s">
        <v>10</v>
      </c>
      <c r="H53" s="32">
        <v>1442547</v>
      </c>
      <c r="J53" s="22">
        <v>41805</v>
      </c>
      <c r="K53" s="22"/>
      <c r="L53" s="38" t="s">
        <v>29</v>
      </c>
      <c r="M53" s="32" t="s">
        <v>29</v>
      </c>
      <c r="Q53" s="32" t="s">
        <v>75</v>
      </c>
      <c r="R53" s="27"/>
    </row>
    <row r="54" spans="1:18" s="32" customFormat="1" x14ac:dyDescent="0.2">
      <c r="A54" s="27" t="s">
        <v>54</v>
      </c>
      <c r="B54" s="32">
        <v>2</v>
      </c>
      <c r="C54" s="32">
        <v>34</v>
      </c>
      <c r="D54" s="32">
        <v>1</v>
      </c>
      <c r="E54" s="29">
        <v>1</v>
      </c>
      <c r="F54" s="32" t="s">
        <v>10</v>
      </c>
      <c r="H54" s="32">
        <v>1504754</v>
      </c>
      <c r="J54" s="22">
        <v>41806</v>
      </c>
      <c r="K54" s="22"/>
      <c r="L54" s="32" t="s">
        <v>29</v>
      </c>
      <c r="M54" s="32" t="s">
        <v>29</v>
      </c>
      <c r="N54" s="32" t="s">
        <v>29</v>
      </c>
      <c r="Q54" s="32" t="s">
        <v>75</v>
      </c>
      <c r="R54" s="27"/>
    </row>
    <row r="55" spans="1:18" s="32" customFormat="1" x14ac:dyDescent="0.2">
      <c r="A55" s="27" t="s">
        <v>54</v>
      </c>
      <c r="B55" s="32">
        <v>2</v>
      </c>
      <c r="C55" s="32">
        <v>35</v>
      </c>
      <c r="D55" s="32" t="s">
        <v>29</v>
      </c>
      <c r="E55" s="29"/>
      <c r="F55" s="32" t="s">
        <v>49</v>
      </c>
      <c r="J55" s="22"/>
      <c r="K55" s="42"/>
      <c r="Q55" s="32" t="s">
        <v>31</v>
      </c>
      <c r="R55" s="27"/>
    </row>
    <row r="56" spans="1:18" s="32" customFormat="1" x14ac:dyDescent="0.2">
      <c r="A56" s="27" t="s">
        <v>54</v>
      </c>
      <c r="B56" s="32">
        <v>2</v>
      </c>
      <c r="C56" s="32">
        <v>35</v>
      </c>
      <c r="D56" s="32" t="s">
        <v>30</v>
      </c>
      <c r="E56" s="29"/>
      <c r="F56" s="32" t="s">
        <v>10</v>
      </c>
      <c r="H56" s="32">
        <v>1442550</v>
      </c>
      <c r="J56" s="22">
        <v>41805</v>
      </c>
      <c r="K56" s="22"/>
      <c r="L56" s="38" t="s">
        <v>29</v>
      </c>
      <c r="M56" s="32" t="s">
        <v>29</v>
      </c>
      <c r="Q56" s="32" t="s">
        <v>75</v>
      </c>
      <c r="R56" s="27"/>
    </row>
    <row r="57" spans="1:18" s="32" customFormat="1" x14ac:dyDescent="0.2">
      <c r="A57" s="27" t="s">
        <v>54</v>
      </c>
      <c r="B57" s="32">
        <v>2</v>
      </c>
      <c r="C57" s="32">
        <v>36</v>
      </c>
      <c r="D57" s="32">
        <v>1</v>
      </c>
      <c r="E57" s="29">
        <v>1</v>
      </c>
      <c r="F57" s="32" t="s">
        <v>49</v>
      </c>
      <c r="J57" s="22"/>
      <c r="K57" s="22"/>
      <c r="L57" s="38"/>
      <c r="Q57" s="32" t="s">
        <v>31</v>
      </c>
      <c r="R57" s="27"/>
    </row>
    <row r="58" spans="1:18" s="32" customFormat="1" x14ac:dyDescent="0.2">
      <c r="A58" s="27" t="s">
        <v>54</v>
      </c>
      <c r="B58" s="32">
        <v>2</v>
      </c>
      <c r="C58" s="32">
        <v>37</v>
      </c>
      <c r="D58" s="32">
        <v>1</v>
      </c>
      <c r="E58" s="29">
        <v>1</v>
      </c>
      <c r="F58" s="32" t="s">
        <v>10</v>
      </c>
      <c r="H58" s="32">
        <v>1442549</v>
      </c>
      <c r="J58" s="22">
        <v>41804</v>
      </c>
      <c r="K58" s="22"/>
      <c r="L58" s="38" t="s">
        <v>29</v>
      </c>
      <c r="Q58" s="32" t="s">
        <v>75</v>
      </c>
      <c r="R58" s="27"/>
    </row>
    <row r="59" spans="1:18" s="32" customFormat="1" x14ac:dyDescent="0.2">
      <c r="A59" s="27" t="s">
        <v>54</v>
      </c>
      <c r="B59" s="32">
        <v>2</v>
      </c>
      <c r="C59" s="32">
        <v>38</v>
      </c>
      <c r="D59" s="32" t="s">
        <v>29</v>
      </c>
      <c r="E59" s="29"/>
      <c r="F59" s="32" t="s">
        <v>62</v>
      </c>
      <c r="I59" s="39"/>
      <c r="J59" s="22"/>
      <c r="K59" s="22"/>
      <c r="Q59" s="32" t="s">
        <v>62</v>
      </c>
      <c r="R59" s="27"/>
    </row>
    <row r="60" spans="1:18" s="32" customFormat="1" x14ac:dyDescent="0.2">
      <c r="A60" s="27" t="s">
        <v>54</v>
      </c>
      <c r="B60" s="32">
        <v>2</v>
      </c>
      <c r="C60" s="32">
        <v>38</v>
      </c>
      <c r="D60" s="32" t="s">
        <v>30</v>
      </c>
      <c r="E60" s="29"/>
      <c r="F60" s="32" t="s">
        <v>10</v>
      </c>
      <c r="H60" s="32">
        <v>1442546</v>
      </c>
      <c r="J60" s="22">
        <v>41807</v>
      </c>
      <c r="K60" s="22"/>
      <c r="L60" s="38" t="s">
        <v>29</v>
      </c>
      <c r="M60" s="32" t="s">
        <v>29</v>
      </c>
      <c r="N60" s="32" t="s">
        <v>29</v>
      </c>
      <c r="O60" s="32" t="s">
        <v>29</v>
      </c>
      <c r="Q60" s="32" t="s">
        <v>75</v>
      </c>
      <c r="R60" s="27"/>
    </row>
    <row r="61" spans="1:18" s="32" customFormat="1" x14ac:dyDescent="0.2">
      <c r="A61" s="27" t="s">
        <v>54</v>
      </c>
      <c r="B61" s="32">
        <v>2</v>
      </c>
      <c r="C61" s="32">
        <v>39</v>
      </c>
      <c r="D61" s="32">
        <v>1</v>
      </c>
      <c r="E61" s="29">
        <v>1</v>
      </c>
      <c r="F61" s="32" t="s">
        <v>10</v>
      </c>
      <c r="H61" s="32">
        <v>1442545</v>
      </c>
      <c r="J61" s="22">
        <v>41806</v>
      </c>
      <c r="K61" s="22"/>
      <c r="L61" s="38" t="s">
        <v>29</v>
      </c>
      <c r="M61" s="32" t="s">
        <v>29</v>
      </c>
      <c r="Q61" s="32" t="s">
        <v>75</v>
      </c>
      <c r="R61" s="27"/>
    </row>
    <row r="62" spans="1:18" s="32" customFormat="1" x14ac:dyDescent="0.2">
      <c r="A62" s="27" t="s">
        <v>54</v>
      </c>
      <c r="B62" s="32">
        <v>2</v>
      </c>
      <c r="C62" s="32">
        <v>40</v>
      </c>
      <c r="D62" s="32">
        <v>1</v>
      </c>
      <c r="E62" s="29">
        <v>1</v>
      </c>
      <c r="F62" s="32" t="s">
        <v>10</v>
      </c>
      <c r="H62" s="32">
        <v>1442544</v>
      </c>
      <c r="J62" s="22">
        <v>41804</v>
      </c>
      <c r="K62" s="22"/>
      <c r="L62" s="38" t="s">
        <v>29</v>
      </c>
      <c r="M62" s="32" t="s">
        <v>29</v>
      </c>
      <c r="N62" s="32" t="s">
        <v>29</v>
      </c>
      <c r="Q62" s="32" t="s">
        <v>75</v>
      </c>
      <c r="R62" s="27"/>
    </row>
    <row r="63" spans="1:18" s="32" customFormat="1" x14ac:dyDescent="0.2">
      <c r="A63" s="27" t="s">
        <v>54</v>
      </c>
      <c r="B63" s="32">
        <v>2</v>
      </c>
      <c r="C63" s="32">
        <v>42</v>
      </c>
      <c r="D63" s="32" t="s">
        <v>29</v>
      </c>
      <c r="E63" s="29">
        <v>2</v>
      </c>
      <c r="F63" s="32" t="s">
        <v>49</v>
      </c>
      <c r="J63" s="22"/>
      <c r="K63" s="22"/>
      <c r="L63" s="38"/>
      <c r="Q63" s="32" t="s">
        <v>31</v>
      </c>
      <c r="R63" s="27"/>
    </row>
    <row r="64" spans="1:18" s="32" customFormat="1" x14ac:dyDescent="0.2">
      <c r="A64" s="27" t="s">
        <v>54</v>
      </c>
      <c r="B64" s="32">
        <v>2</v>
      </c>
      <c r="C64" s="32">
        <v>42</v>
      </c>
      <c r="D64" s="32" t="s">
        <v>30</v>
      </c>
      <c r="E64" s="29">
        <v>1</v>
      </c>
      <c r="F64" s="32" t="s">
        <v>10</v>
      </c>
      <c r="H64" s="32">
        <v>1442543</v>
      </c>
      <c r="J64" s="22">
        <v>41807</v>
      </c>
      <c r="K64" s="22"/>
      <c r="L64" s="32" t="s">
        <v>29</v>
      </c>
      <c r="M64" s="32" t="s">
        <v>29</v>
      </c>
      <c r="N64" s="32" t="s">
        <v>29</v>
      </c>
      <c r="Q64" s="32" t="s">
        <v>75</v>
      </c>
      <c r="R64" s="55"/>
    </row>
    <row r="65" spans="1:18" s="32" customFormat="1" x14ac:dyDescent="0.2">
      <c r="A65" s="27" t="s">
        <v>54</v>
      </c>
      <c r="B65" s="32">
        <v>2</v>
      </c>
      <c r="C65" s="32">
        <v>43</v>
      </c>
      <c r="D65" s="32">
        <v>1</v>
      </c>
      <c r="E65" s="29">
        <v>1</v>
      </c>
      <c r="F65" s="32" t="s">
        <v>49</v>
      </c>
      <c r="J65" s="22"/>
      <c r="K65" s="22"/>
      <c r="L65" s="38"/>
      <c r="Q65" s="32" t="s">
        <v>31</v>
      </c>
      <c r="R65" s="27"/>
    </row>
    <row r="66" spans="1:18" s="32" customFormat="1" x14ac:dyDescent="0.2">
      <c r="A66" s="27" t="s">
        <v>54</v>
      </c>
      <c r="B66" s="32">
        <v>2</v>
      </c>
      <c r="C66" s="32">
        <v>44</v>
      </c>
      <c r="D66" s="32">
        <v>1</v>
      </c>
      <c r="E66" s="29">
        <v>1</v>
      </c>
      <c r="F66" s="32" t="s">
        <v>10</v>
      </c>
      <c r="H66" s="32">
        <v>1442540</v>
      </c>
      <c r="J66" s="22">
        <v>41805</v>
      </c>
      <c r="K66" s="42"/>
      <c r="L66" s="32" t="s">
        <v>29</v>
      </c>
      <c r="Q66" s="32" t="s">
        <v>75</v>
      </c>
      <c r="R66" s="27"/>
    </row>
    <row r="67" spans="1:18" s="32" customFormat="1" x14ac:dyDescent="0.2">
      <c r="A67" s="27" t="s">
        <v>54</v>
      </c>
      <c r="B67" s="32">
        <v>2</v>
      </c>
      <c r="C67" s="32">
        <v>45</v>
      </c>
      <c r="D67" s="32" t="s">
        <v>29</v>
      </c>
      <c r="E67" s="29"/>
      <c r="F67" s="32" t="s">
        <v>49</v>
      </c>
      <c r="J67" s="22"/>
      <c r="K67" s="22"/>
      <c r="Q67" s="32" t="s">
        <v>31</v>
      </c>
      <c r="R67" s="27"/>
    </row>
    <row r="68" spans="1:18" s="32" customFormat="1" x14ac:dyDescent="0.2">
      <c r="A68" s="27" t="s">
        <v>54</v>
      </c>
      <c r="B68" s="32">
        <v>2</v>
      </c>
      <c r="C68" s="32">
        <v>45</v>
      </c>
      <c r="D68" s="32" t="s">
        <v>30</v>
      </c>
      <c r="E68" s="29"/>
      <c r="F68" s="32" t="s">
        <v>49</v>
      </c>
      <c r="J68" s="22"/>
      <c r="K68" s="22"/>
      <c r="L68" s="38"/>
      <c r="Q68" s="32" t="s">
        <v>31</v>
      </c>
      <c r="R68" s="27"/>
    </row>
    <row r="69" spans="1:18" s="32" customFormat="1" x14ac:dyDescent="0.2">
      <c r="A69" s="27" t="s">
        <v>54</v>
      </c>
      <c r="B69" s="32">
        <v>2</v>
      </c>
      <c r="C69" s="32">
        <v>46</v>
      </c>
      <c r="D69" s="32">
        <v>1</v>
      </c>
      <c r="E69" s="29">
        <v>1</v>
      </c>
      <c r="F69" s="32" t="s">
        <v>43</v>
      </c>
      <c r="J69" s="22"/>
      <c r="K69" s="22"/>
      <c r="L69" s="38"/>
      <c r="Q69" s="32" t="s">
        <v>43</v>
      </c>
      <c r="R69" s="27"/>
    </row>
    <row r="70" spans="1:18" s="32" customFormat="1" x14ac:dyDescent="0.2">
      <c r="A70" s="27" t="s">
        <v>54</v>
      </c>
      <c r="B70" s="32">
        <v>2</v>
      </c>
      <c r="C70" s="32">
        <v>47</v>
      </c>
      <c r="D70" s="32">
        <v>1</v>
      </c>
      <c r="E70" s="29">
        <v>1</v>
      </c>
      <c r="F70" s="32" t="s">
        <v>49</v>
      </c>
      <c r="J70" s="22"/>
      <c r="K70" s="22"/>
      <c r="L70" s="38"/>
      <c r="Q70" s="32" t="s">
        <v>31</v>
      </c>
      <c r="R70" s="27"/>
    </row>
    <row r="71" spans="1:18" s="32" customFormat="1" x14ac:dyDescent="0.2">
      <c r="A71" s="27" t="s">
        <v>54</v>
      </c>
      <c r="B71" s="32">
        <v>2</v>
      </c>
      <c r="C71" s="32">
        <v>48</v>
      </c>
      <c r="D71" s="32" t="s">
        <v>29</v>
      </c>
      <c r="E71" s="29">
        <v>1</v>
      </c>
      <c r="F71" s="32" t="s">
        <v>10</v>
      </c>
      <c r="H71" s="32">
        <v>1442541</v>
      </c>
      <c r="J71" s="22">
        <v>41804</v>
      </c>
      <c r="K71" s="22"/>
      <c r="L71" s="38" t="s">
        <v>29</v>
      </c>
      <c r="Q71" s="32" t="s">
        <v>75</v>
      </c>
      <c r="R71" s="27"/>
    </row>
    <row r="72" spans="1:18" s="32" customFormat="1" x14ac:dyDescent="0.2">
      <c r="A72" s="27" t="s">
        <v>54</v>
      </c>
      <c r="B72" s="32">
        <v>2</v>
      </c>
      <c r="C72" s="32">
        <v>48</v>
      </c>
      <c r="D72" s="32" t="s">
        <v>30</v>
      </c>
      <c r="E72" s="29">
        <v>2</v>
      </c>
      <c r="F72" s="32" t="s">
        <v>10</v>
      </c>
      <c r="H72" s="32">
        <v>1585257</v>
      </c>
      <c r="J72" s="22">
        <v>41808</v>
      </c>
      <c r="K72" s="42"/>
      <c r="L72" s="32" t="s">
        <v>29</v>
      </c>
      <c r="M72" s="32" t="s">
        <v>29</v>
      </c>
      <c r="N72" s="32" t="s">
        <v>29</v>
      </c>
      <c r="O72" s="32" t="s">
        <v>29</v>
      </c>
      <c r="Q72" s="32" t="s">
        <v>75</v>
      </c>
      <c r="R72" s="27"/>
    </row>
    <row r="73" spans="1:18" s="32" customFormat="1" x14ac:dyDescent="0.2">
      <c r="A73" s="27" t="s">
        <v>54</v>
      </c>
      <c r="B73" s="32">
        <v>2</v>
      </c>
      <c r="C73" s="32">
        <v>49</v>
      </c>
      <c r="D73" s="32">
        <v>1</v>
      </c>
      <c r="E73" s="29">
        <v>1</v>
      </c>
      <c r="F73" s="32" t="s">
        <v>49</v>
      </c>
      <c r="I73" s="39"/>
      <c r="J73" s="22"/>
      <c r="K73" s="22"/>
      <c r="L73" s="38"/>
      <c r="Q73" s="32" t="s">
        <v>31</v>
      </c>
      <c r="R73" s="27"/>
    </row>
    <row r="74" spans="1:18" s="32" customFormat="1" x14ac:dyDescent="0.2">
      <c r="A74" s="27" t="s">
        <v>54</v>
      </c>
      <c r="B74" s="32">
        <v>2</v>
      </c>
      <c r="C74" s="32">
        <v>50</v>
      </c>
      <c r="D74" s="32">
        <v>1</v>
      </c>
      <c r="E74" s="32">
        <v>1</v>
      </c>
      <c r="F74" s="32" t="s">
        <v>49</v>
      </c>
      <c r="J74" s="22"/>
      <c r="K74" s="22"/>
      <c r="L74" s="38"/>
      <c r="Q74" s="32" t="s">
        <v>31</v>
      </c>
      <c r="R74" s="27"/>
    </row>
    <row r="75" spans="1:18" s="32" customFormat="1" x14ac:dyDescent="0.2">
      <c r="A75" s="27"/>
      <c r="J75" s="22"/>
      <c r="K75" s="22"/>
      <c r="L75" s="38"/>
      <c r="R75" s="27"/>
    </row>
    <row r="76" spans="1:18" s="87" customFormat="1" x14ac:dyDescent="0.2">
      <c r="A76" s="86" t="s">
        <v>54</v>
      </c>
      <c r="B76" s="87">
        <v>2</v>
      </c>
      <c r="C76" s="87" t="s">
        <v>66</v>
      </c>
      <c r="E76" s="88"/>
      <c r="H76" s="87">
        <v>1504770</v>
      </c>
      <c r="J76" s="89">
        <v>41806</v>
      </c>
      <c r="K76" s="90"/>
      <c r="L76" s="87" t="s">
        <v>67</v>
      </c>
      <c r="O76" s="91"/>
      <c r="P76" s="91"/>
      <c r="Q76" s="87" t="s">
        <v>32</v>
      </c>
      <c r="R76" s="92"/>
    </row>
    <row r="77" spans="1:18" s="87" customFormat="1" x14ac:dyDescent="0.2">
      <c r="A77" s="86" t="s">
        <v>54</v>
      </c>
      <c r="B77" s="87">
        <v>2</v>
      </c>
      <c r="C77" s="87" t="s">
        <v>70</v>
      </c>
      <c r="E77" s="88"/>
      <c r="H77" s="87">
        <v>1442558</v>
      </c>
      <c r="J77" s="89">
        <v>41808</v>
      </c>
      <c r="K77" s="90"/>
      <c r="M77" s="93" t="s">
        <v>29</v>
      </c>
      <c r="O77" s="91"/>
      <c r="P77" s="91"/>
      <c r="Q77" s="87" t="s">
        <v>75</v>
      </c>
      <c r="R77" s="92"/>
    </row>
    <row r="78" spans="1:18" x14ac:dyDescent="0.2">
      <c r="G78" s="32"/>
      <c r="H78" s="32"/>
      <c r="I78" s="32"/>
      <c r="J78" s="22"/>
      <c r="K78" s="42"/>
      <c r="L78" s="32"/>
      <c r="M78" s="43"/>
      <c r="N78" s="32"/>
      <c r="O78" s="43"/>
      <c r="P78" s="43"/>
      <c r="Q78" s="32"/>
    </row>
    <row r="79" spans="1:18" x14ac:dyDescent="0.2">
      <c r="G79" s="32"/>
      <c r="H79" s="32"/>
      <c r="I79" s="32"/>
      <c r="J79" s="22"/>
      <c r="K79" s="42"/>
      <c r="L79" s="32"/>
      <c r="M79" s="43"/>
      <c r="N79" s="32"/>
      <c r="O79" s="43"/>
      <c r="P79" s="43"/>
      <c r="Q79" s="32"/>
    </row>
    <row r="80" spans="1:18" x14ac:dyDescent="0.2">
      <c r="G80" s="32"/>
      <c r="H80" s="32"/>
      <c r="I80" s="32"/>
      <c r="J80" s="22"/>
      <c r="K80" s="42"/>
      <c r="L80" s="32"/>
      <c r="M80" s="43"/>
      <c r="N80" s="32"/>
      <c r="O80" s="43"/>
      <c r="P80" s="43"/>
      <c r="Q80" s="32"/>
    </row>
    <row r="81" spans="7:17" x14ac:dyDescent="0.2">
      <c r="G81" s="32"/>
      <c r="H81" s="32"/>
      <c r="I81" s="32"/>
      <c r="J81" s="22"/>
      <c r="K81" s="42"/>
      <c r="L81" s="32"/>
      <c r="M81" s="43"/>
      <c r="N81" s="32"/>
      <c r="O81" s="43"/>
      <c r="P81" s="43"/>
      <c r="Q81" s="32"/>
    </row>
    <row r="82" spans="7:17" x14ac:dyDescent="0.2">
      <c r="G82" s="32"/>
      <c r="H82" s="32"/>
      <c r="I82" s="32"/>
      <c r="J82" s="22"/>
      <c r="K82" s="42"/>
      <c r="L82" s="32"/>
      <c r="M82" s="43"/>
      <c r="N82" s="32"/>
      <c r="O82" s="43"/>
      <c r="P82" s="43"/>
      <c r="Q82" s="32"/>
    </row>
    <row r="83" spans="7:17" x14ac:dyDescent="0.2">
      <c r="G83" s="32"/>
      <c r="H83" s="32"/>
      <c r="I83" s="32"/>
      <c r="J83" s="22"/>
      <c r="K83" s="42"/>
      <c r="L83" s="32"/>
      <c r="M83" s="43"/>
      <c r="N83" s="32"/>
      <c r="O83" s="43"/>
      <c r="P83" s="43"/>
      <c r="Q83" s="32"/>
    </row>
    <row r="84" spans="7:17" x14ac:dyDescent="0.2">
      <c r="G84" s="32"/>
      <c r="H84" s="32"/>
      <c r="I84" s="32"/>
      <c r="J84" s="22"/>
      <c r="K84" s="42"/>
      <c r="N84" s="32"/>
    </row>
    <row r="85" spans="7:17" x14ac:dyDescent="0.2">
      <c r="G85" s="32"/>
      <c r="H85" s="32"/>
      <c r="I85" s="32"/>
      <c r="J85" s="22"/>
      <c r="K85" s="42"/>
      <c r="N85" s="32"/>
    </row>
    <row r="86" spans="7:17" x14ac:dyDescent="0.2">
      <c r="G86" s="32"/>
      <c r="H86" s="32"/>
      <c r="I86" s="32"/>
      <c r="J86" s="22"/>
      <c r="K86" s="42"/>
      <c r="N86" s="32"/>
    </row>
    <row r="87" spans="7:17" x14ac:dyDescent="0.2">
      <c r="G87" s="32"/>
      <c r="H87" s="32"/>
      <c r="I87" s="32"/>
      <c r="J87" s="22"/>
      <c r="K87" s="42"/>
      <c r="N87" s="32"/>
    </row>
    <row r="88" spans="7:17" x14ac:dyDescent="0.2">
      <c r="G88" s="32"/>
      <c r="H88" s="32"/>
      <c r="I88" s="32"/>
      <c r="J88" s="22"/>
      <c r="K88" s="42"/>
      <c r="N88" s="32"/>
    </row>
    <row r="89" spans="7:17" x14ac:dyDescent="0.2">
      <c r="G89" s="32"/>
      <c r="H89" s="32"/>
      <c r="I89" s="32"/>
      <c r="J89" s="22"/>
      <c r="K89" s="42"/>
      <c r="N89" s="32"/>
    </row>
    <row r="90" spans="7:17" x14ac:dyDescent="0.2">
      <c r="G90" s="32"/>
      <c r="H90" s="32"/>
      <c r="I90" s="32"/>
      <c r="J90" s="22"/>
      <c r="K90" s="42"/>
      <c r="N90" s="32"/>
    </row>
    <row r="91" spans="7:17" x14ac:dyDescent="0.2">
      <c r="G91" s="32"/>
      <c r="H91" s="32"/>
      <c r="I91" s="32"/>
      <c r="J91" s="22"/>
      <c r="K91" s="42"/>
      <c r="N91" s="32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"/>
  <sheetViews>
    <sheetView zoomScaleNormal="100" workbookViewId="0"/>
  </sheetViews>
  <sheetFormatPr defaultRowHeight="11.25" x14ac:dyDescent="0.2"/>
  <cols>
    <col min="1" max="1" width="9.140625" style="25"/>
    <col min="2" max="2" width="26.5703125" style="25" customWidth="1"/>
    <col min="3" max="3" width="4" style="25" bestFit="1" customWidth="1"/>
    <col min="4" max="4" width="12.85546875" style="25" bestFit="1" customWidth="1"/>
    <col min="5" max="5" width="14.7109375" style="25" bestFit="1" customWidth="1"/>
    <col min="6" max="6" width="13.85546875" style="25" bestFit="1" customWidth="1"/>
    <col min="7" max="7" width="12.28515625" style="25" bestFit="1" customWidth="1"/>
    <col min="8" max="9" width="9.140625" style="25"/>
    <col min="10" max="10" width="95.28515625" style="25" bestFit="1" customWidth="1"/>
    <col min="11" max="16384" width="9.140625" style="25"/>
  </cols>
  <sheetData>
    <row r="1" spans="2:15" ht="12" thickBot="1" x14ac:dyDescent="0.25">
      <c r="B1" s="44"/>
      <c r="C1" s="45"/>
      <c r="D1" s="45"/>
      <c r="E1" s="46"/>
      <c r="F1" s="46"/>
      <c r="G1" s="31"/>
      <c r="H1" s="31"/>
      <c r="I1" s="31"/>
      <c r="J1" s="31"/>
      <c r="K1" s="31"/>
      <c r="L1" s="31"/>
      <c r="M1" s="31"/>
      <c r="N1" s="31"/>
    </row>
    <row r="2" spans="2:15" x14ac:dyDescent="0.2">
      <c r="B2" s="47"/>
      <c r="C2" s="48"/>
      <c r="D2" s="49" t="s">
        <v>33</v>
      </c>
      <c r="E2" s="50" t="s">
        <v>34</v>
      </c>
      <c r="F2" s="50" t="s">
        <v>35</v>
      </c>
      <c r="G2" s="51" t="s">
        <v>36</v>
      </c>
      <c r="H2" s="52"/>
      <c r="I2" s="31"/>
      <c r="J2" s="31"/>
      <c r="K2" s="31"/>
      <c r="L2" s="31"/>
      <c r="M2" s="31"/>
      <c r="N2" s="31"/>
    </row>
    <row r="3" spans="2:15" x14ac:dyDescent="0.2">
      <c r="B3" s="53"/>
      <c r="C3" s="33"/>
      <c r="D3" s="33"/>
      <c r="E3" s="54"/>
      <c r="F3" s="54"/>
      <c r="G3" s="55"/>
      <c r="H3" s="56"/>
      <c r="I3" s="31"/>
      <c r="J3" s="31"/>
      <c r="K3" s="31"/>
      <c r="L3" s="31"/>
      <c r="M3" s="31"/>
      <c r="N3" s="31"/>
    </row>
    <row r="4" spans="2:15" x14ac:dyDescent="0.2">
      <c r="B4" s="57" t="s">
        <v>51</v>
      </c>
      <c r="C4" s="33"/>
      <c r="D4" s="33"/>
      <c r="E4" s="54"/>
      <c r="F4" s="54"/>
      <c r="G4" s="55"/>
      <c r="H4" s="56"/>
      <c r="I4" s="31"/>
      <c r="J4" s="31"/>
      <c r="K4" s="31"/>
      <c r="L4" s="31"/>
      <c r="M4" s="31"/>
      <c r="N4" s="31"/>
    </row>
    <row r="5" spans="2:15" x14ac:dyDescent="0.2">
      <c r="B5" s="53" t="s">
        <v>37</v>
      </c>
      <c r="C5" s="58">
        <v>49</v>
      </c>
      <c r="D5" s="59"/>
      <c r="E5" s="60"/>
      <c r="F5" s="60"/>
      <c r="G5" s="61"/>
      <c r="H5" s="56"/>
      <c r="I5" s="31"/>
      <c r="J5" s="31"/>
      <c r="K5" s="31"/>
      <c r="L5" s="31"/>
      <c r="M5" s="31"/>
      <c r="N5" s="31"/>
    </row>
    <row r="6" spans="2:15" x14ac:dyDescent="0.2">
      <c r="B6" s="53" t="s">
        <v>38</v>
      </c>
      <c r="C6" s="62">
        <v>73</v>
      </c>
      <c r="D6" s="63">
        <f>C6/C5</f>
        <v>1.489795918367347</v>
      </c>
      <c r="E6" s="54"/>
      <c r="F6" s="54"/>
      <c r="G6" s="64"/>
      <c r="H6" s="56"/>
      <c r="I6" s="31"/>
      <c r="J6" s="31"/>
      <c r="K6" s="31"/>
      <c r="L6" s="31"/>
      <c r="M6" s="31"/>
      <c r="N6" s="31"/>
    </row>
    <row r="7" spans="2:15" x14ac:dyDescent="0.2">
      <c r="B7" s="53" t="s">
        <v>39</v>
      </c>
      <c r="C7" s="62">
        <v>46</v>
      </c>
      <c r="D7" s="33"/>
      <c r="E7" s="63">
        <f>C7/C6</f>
        <v>0.63013698630136983</v>
      </c>
      <c r="F7" s="54"/>
      <c r="G7" s="64"/>
      <c r="H7" s="56"/>
      <c r="I7" s="31"/>
      <c r="J7" s="65" t="s">
        <v>98</v>
      </c>
      <c r="K7" s="65"/>
      <c r="L7" s="65"/>
      <c r="M7" s="65"/>
      <c r="N7" s="65"/>
      <c r="O7" s="65"/>
    </row>
    <row r="8" spans="2:15" x14ac:dyDescent="0.2">
      <c r="B8" s="53" t="s">
        <v>40</v>
      </c>
      <c r="C8" s="66">
        <v>0</v>
      </c>
      <c r="D8" s="67"/>
      <c r="E8" s="68"/>
      <c r="F8" s="69">
        <f>C8/C7</f>
        <v>0</v>
      </c>
      <c r="G8" s="70">
        <f>C8/C5</f>
        <v>0</v>
      </c>
      <c r="H8" s="56"/>
      <c r="I8" s="31"/>
      <c r="J8" s="71" t="s">
        <v>99</v>
      </c>
      <c r="K8" s="71"/>
      <c r="L8" s="71"/>
      <c r="M8" s="71"/>
      <c r="N8" s="71"/>
      <c r="O8" s="71"/>
    </row>
    <row r="9" spans="2:15" x14ac:dyDescent="0.2">
      <c r="B9" s="53"/>
      <c r="C9" s="33"/>
      <c r="D9" s="33"/>
      <c r="E9" s="54"/>
      <c r="F9" s="72"/>
      <c r="G9" s="55"/>
      <c r="H9" s="56"/>
      <c r="I9" s="31"/>
      <c r="J9" s="31"/>
      <c r="K9" s="31"/>
      <c r="L9" s="31"/>
      <c r="M9" s="31"/>
      <c r="N9" s="31"/>
    </row>
    <row r="10" spans="2:15" ht="12" thickBot="1" x14ac:dyDescent="0.25">
      <c r="B10" s="73"/>
      <c r="C10" s="74"/>
      <c r="D10" s="74"/>
      <c r="E10" s="75"/>
      <c r="F10" s="76"/>
      <c r="G10" s="77"/>
      <c r="H10" s="78"/>
      <c r="I10" s="31"/>
      <c r="J10" s="31"/>
      <c r="K10" s="31"/>
      <c r="L10" s="31"/>
      <c r="M10" s="31"/>
      <c r="N10" s="31"/>
    </row>
    <row r="11" spans="2:15" x14ac:dyDescent="0.2">
      <c r="B11" s="79"/>
      <c r="C11" s="33"/>
      <c r="D11" s="33"/>
      <c r="E11" s="54"/>
      <c r="F11" s="72"/>
      <c r="G11" s="55"/>
      <c r="H11" s="55"/>
      <c r="I11" s="31"/>
      <c r="J11" s="31" t="s">
        <v>100</v>
      </c>
      <c r="K11" s="31"/>
      <c r="L11" s="31"/>
      <c r="M11" s="31"/>
      <c r="N11" s="31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Normal="100" workbookViewId="0">
      <pane xSplit="6" ySplit="1" topLeftCell="G2" activePane="bottomRight" state="frozen"/>
      <selection activeCell="G39" sqref="G39"/>
      <selection pane="topRight" activeCell="G39" sqref="G39"/>
      <selection pane="bottomLeft" activeCell="G39" sqref="G39"/>
      <selection pane="bottomRight" activeCell="U1" sqref="U1"/>
    </sheetView>
  </sheetViews>
  <sheetFormatPr defaultRowHeight="11.25" x14ac:dyDescent="0.2"/>
  <cols>
    <col min="1" max="1" width="6.85546875" style="3" bestFit="1" customWidth="1"/>
    <col min="2" max="2" width="3.85546875" style="9" bestFit="1" customWidth="1"/>
    <col min="3" max="3" width="8.7109375" style="21" bestFit="1" customWidth="1"/>
    <col min="4" max="5" width="9.140625" style="7" bestFit="1" customWidth="1"/>
    <col min="6" max="6" width="9.42578125" style="7" bestFit="1" customWidth="1"/>
    <col min="7" max="7" width="4" style="10" bestFit="1" customWidth="1"/>
    <col min="8" max="8" width="6.85546875" style="7" bestFit="1" customWidth="1"/>
    <col min="9" max="9" width="6.140625" style="7" bestFit="1" customWidth="1"/>
    <col min="10" max="10" width="3.85546875" style="7" bestFit="1" customWidth="1"/>
    <col min="11" max="11" width="6" style="7" bestFit="1" customWidth="1"/>
    <col min="12" max="12" width="68.28515625" style="1" bestFit="1" customWidth="1"/>
    <col min="13" max="13" width="7.7109375" style="5" bestFit="1" customWidth="1"/>
    <col min="14" max="14" width="7.140625" style="5" bestFit="1" customWidth="1"/>
    <col min="15" max="15" width="7.85546875" style="5" bestFit="1" customWidth="1"/>
    <col min="16" max="16" width="7" style="8" bestFit="1" customWidth="1"/>
    <col min="17" max="17" width="4.140625" style="8" bestFit="1" customWidth="1"/>
    <col min="18" max="18" width="9.28515625" style="2" bestFit="1" customWidth="1"/>
    <col min="19" max="19" width="8.42578125" style="2" bestFit="1" customWidth="1"/>
    <col min="20" max="20" width="8.7109375" style="1" bestFit="1" customWidth="1"/>
    <col min="21" max="21" width="14" style="25" bestFit="1" customWidth="1"/>
    <col min="22" max="16384" width="9.140625" style="1"/>
  </cols>
  <sheetData>
    <row r="1" spans="1:21" s="18" customFormat="1" x14ac:dyDescent="0.2">
      <c r="A1" s="16" t="s">
        <v>0</v>
      </c>
      <c r="B1" s="14" t="s">
        <v>18</v>
      </c>
      <c r="C1" s="19" t="s">
        <v>1</v>
      </c>
      <c r="D1" s="17" t="s">
        <v>45</v>
      </c>
      <c r="E1" s="17" t="s">
        <v>46</v>
      </c>
      <c r="F1" s="17" t="s">
        <v>6</v>
      </c>
      <c r="G1" s="12" t="s">
        <v>4</v>
      </c>
      <c r="H1" s="17" t="s">
        <v>8</v>
      </c>
      <c r="I1" s="17" t="s">
        <v>3</v>
      </c>
      <c r="J1" s="17" t="s">
        <v>27</v>
      </c>
      <c r="K1" s="17" t="s">
        <v>26</v>
      </c>
      <c r="L1" s="18" t="s">
        <v>78</v>
      </c>
      <c r="M1" s="13" t="s">
        <v>11</v>
      </c>
      <c r="N1" s="13" t="s">
        <v>47</v>
      </c>
      <c r="O1" s="13" t="s">
        <v>52</v>
      </c>
      <c r="P1" s="15" t="s">
        <v>9</v>
      </c>
      <c r="Q1" s="15" t="s">
        <v>41</v>
      </c>
      <c r="R1" s="11" t="s">
        <v>42</v>
      </c>
      <c r="S1" s="23" t="s">
        <v>24</v>
      </c>
      <c r="T1" s="24" t="s">
        <v>16</v>
      </c>
      <c r="U1" s="23" t="s">
        <v>74</v>
      </c>
    </row>
    <row r="2" spans="1:21" x14ac:dyDescent="0.2">
      <c r="A2" s="94" t="s">
        <v>54</v>
      </c>
      <c r="B2" s="95">
        <v>2</v>
      </c>
      <c r="C2" s="96">
        <v>41803</v>
      </c>
      <c r="D2" s="33">
        <v>144</v>
      </c>
      <c r="E2" s="45">
        <v>2533</v>
      </c>
      <c r="F2" s="45">
        <v>1442533</v>
      </c>
      <c r="G2" s="30">
        <v>38.299999999999997</v>
      </c>
      <c r="H2" s="45">
        <v>29</v>
      </c>
      <c r="I2" s="45"/>
      <c r="J2" s="45"/>
      <c r="K2" s="45">
        <v>1</v>
      </c>
      <c r="L2" s="97"/>
      <c r="M2" s="46"/>
      <c r="N2" s="46"/>
      <c r="O2" s="46"/>
      <c r="P2" s="29"/>
      <c r="Q2" s="45">
        <v>1</v>
      </c>
      <c r="R2" s="98">
        <f>IF(F2=F1,R1+C2-C1,IF(Q2&gt;-1,Q2,"noval"))</f>
        <v>1</v>
      </c>
      <c r="S2" s="98">
        <v>1</v>
      </c>
      <c r="T2" s="99">
        <f>C2-R2</f>
        <v>41802</v>
      </c>
      <c r="U2" s="31" t="s">
        <v>75</v>
      </c>
    </row>
    <row r="3" spans="1:21" x14ac:dyDescent="0.2">
      <c r="A3" s="94" t="s">
        <v>54</v>
      </c>
      <c r="B3" s="95">
        <v>2</v>
      </c>
      <c r="C3" s="96">
        <v>41808</v>
      </c>
      <c r="D3" s="45">
        <v>144</v>
      </c>
      <c r="E3" s="45">
        <v>2533</v>
      </c>
      <c r="F3" s="45">
        <v>1442533</v>
      </c>
      <c r="G3" s="30">
        <v>49.7</v>
      </c>
      <c r="H3" s="45">
        <v>71</v>
      </c>
      <c r="I3" s="45"/>
      <c r="J3" s="45"/>
      <c r="K3" s="45"/>
      <c r="L3" s="97"/>
      <c r="M3" s="46"/>
      <c r="N3" s="46"/>
      <c r="O3" s="46"/>
      <c r="P3" s="29"/>
      <c r="Q3" s="45"/>
      <c r="R3" s="98">
        <f t="shared" ref="R3:R66" si="0">IF(F3=F2,R2+C3-C2,IF(Q3&gt;-1,Q3,"noval"))</f>
        <v>6</v>
      </c>
      <c r="S3" s="98">
        <v>1</v>
      </c>
      <c r="T3" s="99">
        <f t="shared" ref="T3:T66" si="1">C3-R3</f>
        <v>41802</v>
      </c>
      <c r="U3" s="31" t="s">
        <v>75</v>
      </c>
    </row>
    <row r="4" spans="1:21" x14ac:dyDescent="0.2">
      <c r="A4" s="94" t="s">
        <v>54</v>
      </c>
      <c r="B4" s="95">
        <v>2</v>
      </c>
      <c r="C4" s="96">
        <v>41803</v>
      </c>
      <c r="D4" s="45">
        <v>144</v>
      </c>
      <c r="E4" s="45">
        <v>2534</v>
      </c>
      <c r="F4" s="45">
        <v>1442534</v>
      </c>
      <c r="G4" s="30">
        <v>43</v>
      </c>
      <c r="H4" s="45">
        <v>43</v>
      </c>
      <c r="I4" s="45"/>
      <c r="J4" s="45"/>
      <c r="K4" s="45">
        <v>2</v>
      </c>
      <c r="L4" s="97"/>
      <c r="M4" s="46"/>
      <c r="N4" s="46"/>
      <c r="O4" s="46"/>
      <c r="P4" s="29"/>
      <c r="Q4" s="45">
        <v>2</v>
      </c>
      <c r="R4" s="98">
        <f t="shared" si="0"/>
        <v>2</v>
      </c>
      <c r="S4" s="98">
        <v>1</v>
      </c>
      <c r="T4" s="99">
        <f t="shared" si="1"/>
        <v>41801</v>
      </c>
      <c r="U4" s="31" t="s">
        <v>75</v>
      </c>
    </row>
    <row r="5" spans="1:21" x14ac:dyDescent="0.2">
      <c r="A5" s="94" t="s">
        <v>54</v>
      </c>
      <c r="B5" s="95">
        <v>2</v>
      </c>
      <c r="C5" s="96">
        <v>41808</v>
      </c>
      <c r="D5" s="45">
        <v>144</v>
      </c>
      <c r="E5" s="45">
        <v>2534</v>
      </c>
      <c r="F5" s="45">
        <v>1442534</v>
      </c>
      <c r="G5" s="30">
        <v>55.4</v>
      </c>
      <c r="H5" s="45">
        <v>108</v>
      </c>
      <c r="I5" s="45"/>
      <c r="J5" s="45"/>
      <c r="K5" s="45"/>
      <c r="L5" s="97"/>
      <c r="M5" s="46"/>
      <c r="N5" s="46"/>
      <c r="O5" s="46"/>
      <c r="P5" s="29"/>
      <c r="Q5" s="29"/>
      <c r="R5" s="98">
        <f t="shared" si="0"/>
        <v>7</v>
      </c>
      <c r="S5" s="98">
        <v>1</v>
      </c>
      <c r="T5" s="99">
        <f t="shared" si="1"/>
        <v>41801</v>
      </c>
      <c r="U5" s="31" t="s">
        <v>75</v>
      </c>
    </row>
    <row r="6" spans="1:21" x14ac:dyDescent="0.2">
      <c r="A6" s="94" t="s">
        <v>54</v>
      </c>
      <c r="B6" s="95">
        <v>2</v>
      </c>
      <c r="C6" s="96">
        <v>41808</v>
      </c>
      <c r="D6" s="45">
        <v>144</v>
      </c>
      <c r="E6" s="45">
        <v>2535</v>
      </c>
      <c r="F6" s="45">
        <v>1442535</v>
      </c>
      <c r="G6" s="30">
        <v>37.799999999999997</v>
      </c>
      <c r="H6" s="45">
        <v>26</v>
      </c>
      <c r="I6" s="45"/>
      <c r="J6" s="45"/>
      <c r="K6" s="45">
        <v>1</v>
      </c>
      <c r="L6" s="97"/>
      <c r="M6" s="46"/>
      <c r="N6" s="46"/>
      <c r="O6" s="46"/>
      <c r="P6" s="29"/>
      <c r="Q6" s="45">
        <v>1</v>
      </c>
      <c r="R6" s="98">
        <f t="shared" si="0"/>
        <v>1</v>
      </c>
      <c r="S6" s="98"/>
      <c r="T6" s="99">
        <f t="shared" si="1"/>
        <v>41807</v>
      </c>
      <c r="U6" s="31" t="s">
        <v>32</v>
      </c>
    </row>
    <row r="7" spans="1:21" x14ac:dyDescent="0.2">
      <c r="A7" s="94" t="s">
        <v>54</v>
      </c>
      <c r="B7" s="95">
        <v>2</v>
      </c>
      <c r="C7" s="100">
        <v>41810</v>
      </c>
      <c r="D7" s="45">
        <v>144</v>
      </c>
      <c r="E7" s="45">
        <v>2535</v>
      </c>
      <c r="F7" s="45">
        <v>1442535</v>
      </c>
      <c r="G7" s="30">
        <v>42</v>
      </c>
      <c r="H7" s="45">
        <v>39</v>
      </c>
      <c r="I7" s="45"/>
      <c r="J7" s="45"/>
      <c r="K7" s="45"/>
      <c r="L7" s="97"/>
      <c r="M7" s="46"/>
      <c r="N7" s="46"/>
      <c r="O7" s="46"/>
      <c r="P7" s="29"/>
      <c r="Q7" s="29"/>
      <c r="R7" s="98">
        <f t="shared" si="0"/>
        <v>3</v>
      </c>
      <c r="S7" s="98"/>
      <c r="T7" s="99">
        <f t="shared" si="1"/>
        <v>41807</v>
      </c>
      <c r="U7" s="31" t="s">
        <v>32</v>
      </c>
    </row>
    <row r="8" spans="1:21" x14ac:dyDescent="0.2">
      <c r="A8" s="94" t="s">
        <v>54</v>
      </c>
      <c r="B8" s="95">
        <v>2</v>
      </c>
      <c r="C8" s="100">
        <v>41808</v>
      </c>
      <c r="D8" s="45">
        <v>144</v>
      </c>
      <c r="E8" s="45">
        <v>2536</v>
      </c>
      <c r="F8" s="45">
        <v>1442536</v>
      </c>
      <c r="G8" s="30">
        <v>40.700000000000003</v>
      </c>
      <c r="H8" s="45">
        <v>37</v>
      </c>
      <c r="I8" s="45"/>
      <c r="J8" s="45"/>
      <c r="K8" s="45">
        <v>3</v>
      </c>
      <c r="L8" s="97"/>
      <c r="M8" s="46"/>
      <c r="N8" s="46"/>
      <c r="O8" s="46"/>
      <c r="P8" s="29"/>
      <c r="Q8" s="45">
        <v>3</v>
      </c>
      <c r="R8" s="98">
        <f t="shared" si="0"/>
        <v>3</v>
      </c>
      <c r="S8" s="98">
        <v>1</v>
      </c>
      <c r="T8" s="99">
        <f t="shared" si="1"/>
        <v>41805</v>
      </c>
      <c r="U8" s="31" t="s">
        <v>75</v>
      </c>
    </row>
    <row r="9" spans="1:21" x14ac:dyDescent="0.2">
      <c r="A9" s="94" t="s">
        <v>54</v>
      </c>
      <c r="B9" s="95">
        <v>2</v>
      </c>
      <c r="C9" s="100">
        <v>41810</v>
      </c>
      <c r="D9" s="45">
        <v>144</v>
      </c>
      <c r="E9" s="45">
        <v>2536</v>
      </c>
      <c r="F9" s="45">
        <v>1442536</v>
      </c>
      <c r="G9" s="30">
        <v>45.8</v>
      </c>
      <c r="H9" s="45">
        <v>54</v>
      </c>
      <c r="I9" s="45"/>
      <c r="J9" s="45"/>
      <c r="K9" s="45"/>
      <c r="L9" s="97"/>
      <c r="M9" s="46"/>
      <c r="N9" s="46"/>
      <c r="O9" s="46"/>
      <c r="P9" s="29"/>
      <c r="Q9" s="29"/>
      <c r="R9" s="98">
        <f t="shared" si="0"/>
        <v>5</v>
      </c>
      <c r="S9" s="98">
        <v>1</v>
      </c>
      <c r="T9" s="99">
        <f t="shared" si="1"/>
        <v>41805</v>
      </c>
      <c r="U9" s="31" t="s">
        <v>75</v>
      </c>
    </row>
    <row r="10" spans="1:21" x14ac:dyDescent="0.2">
      <c r="A10" s="94" t="s">
        <v>54</v>
      </c>
      <c r="B10" s="95">
        <v>2</v>
      </c>
      <c r="C10" s="100">
        <v>41813</v>
      </c>
      <c r="D10" s="45">
        <v>144</v>
      </c>
      <c r="E10" s="45">
        <v>2536</v>
      </c>
      <c r="F10" s="45">
        <v>1442536</v>
      </c>
      <c r="G10" s="30">
        <v>53.1</v>
      </c>
      <c r="H10" s="45">
        <v>92</v>
      </c>
      <c r="I10" s="45"/>
      <c r="J10" s="45"/>
      <c r="K10" s="45"/>
      <c r="L10" s="97"/>
      <c r="M10" s="46"/>
      <c r="N10" s="46"/>
      <c r="O10" s="46"/>
      <c r="P10" s="29"/>
      <c r="Q10" s="29"/>
      <c r="R10" s="98">
        <f t="shared" si="0"/>
        <v>8</v>
      </c>
      <c r="S10" s="98">
        <v>1</v>
      </c>
      <c r="T10" s="99">
        <f t="shared" si="1"/>
        <v>41805</v>
      </c>
      <c r="U10" s="31" t="s">
        <v>75</v>
      </c>
    </row>
    <row r="11" spans="1:21" x14ac:dyDescent="0.2">
      <c r="A11" s="94" t="s">
        <v>54</v>
      </c>
      <c r="B11" s="95">
        <v>2</v>
      </c>
      <c r="C11" s="96">
        <v>41808</v>
      </c>
      <c r="D11" s="45">
        <v>144</v>
      </c>
      <c r="E11" s="45">
        <v>2537</v>
      </c>
      <c r="F11" s="45">
        <v>1442537</v>
      </c>
      <c r="G11" s="30">
        <v>37.799999999999997</v>
      </c>
      <c r="H11" s="45">
        <v>27</v>
      </c>
      <c r="I11" s="45"/>
      <c r="J11" s="45"/>
      <c r="K11" s="45">
        <v>2</v>
      </c>
      <c r="L11" s="97"/>
      <c r="M11" s="46"/>
      <c r="N11" s="46"/>
      <c r="O11" s="46"/>
      <c r="P11" s="29"/>
      <c r="Q11" s="45">
        <v>2</v>
      </c>
      <c r="R11" s="98">
        <f t="shared" si="0"/>
        <v>2</v>
      </c>
      <c r="S11" s="98"/>
      <c r="T11" s="99">
        <f t="shared" si="1"/>
        <v>41806</v>
      </c>
      <c r="U11" s="31" t="s">
        <v>75</v>
      </c>
    </row>
    <row r="12" spans="1:21" x14ac:dyDescent="0.2">
      <c r="A12" s="94" t="s">
        <v>54</v>
      </c>
      <c r="B12" s="95">
        <v>2</v>
      </c>
      <c r="C12" s="96">
        <v>41808</v>
      </c>
      <c r="D12" s="45">
        <v>144</v>
      </c>
      <c r="E12" s="45">
        <v>2538</v>
      </c>
      <c r="F12" s="45">
        <v>1442538</v>
      </c>
      <c r="G12" s="30">
        <v>44</v>
      </c>
      <c r="H12" s="45">
        <v>24</v>
      </c>
      <c r="I12" s="45"/>
      <c r="J12" s="45"/>
      <c r="K12" s="45">
        <v>4</v>
      </c>
      <c r="L12" s="97"/>
      <c r="M12" s="46"/>
      <c r="N12" s="46"/>
      <c r="O12" s="46"/>
      <c r="P12" s="29"/>
      <c r="Q12" s="45">
        <v>4</v>
      </c>
      <c r="R12" s="98">
        <f t="shared" si="0"/>
        <v>4</v>
      </c>
      <c r="S12" s="98">
        <v>2</v>
      </c>
      <c r="T12" s="99">
        <f t="shared" si="1"/>
        <v>41804</v>
      </c>
      <c r="U12" s="31" t="s">
        <v>75</v>
      </c>
    </row>
    <row r="13" spans="1:21" x14ac:dyDescent="0.2">
      <c r="A13" s="94" t="s">
        <v>54</v>
      </c>
      <c r="B13" s="95">
        <v>2</v>
      </c>
      <c r="C13" s="96">
        <v>41808</v>
      </c>
      <c r="D13" s="45">
        <v>144</v>
      </c>
      <c r="E13" s="45">
        <v>2539</v>
      </c>
      <c r="F13" s="45">
        <v>1442539</v>
      </c>
      <c r="G13" s="30">
        <v>35.700000000000003</v>
      </c>
      <c r="H13" s="45">
        <v>19</v>
      </c>
      <c r="I13" s="45"/>
      <c r="J13" s="45"/>
      <c r="K13" s="45" t="s">
        <v>59</v>
      </c>
      <c r="L13" s="97" t="s">
        <v>79</v>
      </c>
      <c r="M13" s="46"/>
      <c r="N13" s="46"/>
      <c r="O13" s="46"/>
      <c r="P13" s="29"/>
      <c r="Q13" s="45">
        <v>1</v>
      </c>
      <c r="R13" s="98">
        <f t="shared" si="0"/>
        <v>1</v>
      </c>
      <c r="S13" s="98">
        <v>1</v>
      </c>
      <c r="T13" s="99">
        <f t="shared" si="1"/>
        <v>41807</v>
      </c>
      <c r="U13" s="31" t="s">
        <v>75</v>
      </c>
    </row>
    <row r="14" spans="1:21" x14ac:dyDescent="0.2">
      <c r="A14" s="94" t="s">
        <v>54</v>
      </c>
      <c r="B14" s="95">
        <v>2</v>
      </c>
      <c r="C14" s="100">
        <v>41808</v>
      </c>
      <c r="D14" s="45">
        <v>144</v>
      </c>
      <c r="E14" s="45">
        <v>2540</v>
      </c>
      <c r="F14" s="45">
        <v>1442540</v>
      </c>
      <c r="G14" s="30">
        <v>40.5</v>
      </c>
      <c r="H14" s="45">
        <v>36</v>
      </c>
      <c r="I14" s="45"/>
      <c r="J14" s="45"/>
      <c r="K14" s="45" t="s">
        <v>55</v>
      </c>
      <c r="L14" s="97" t="s">
        <v>80</v>
      </c>
      <c r="M14" s="46"/>
      <c r="N14" s="46"/>
      <c r="O14" s="46"/>
      <c r="P14" s="29"/>
      <c r="Q14" s="45">
        <v>3</v>
      </c>
      <c r="R14" s="98">
        <f t="shared" si="0"/>
        <v>3</v>
      </c>
      <c r="S14" s="98">
        <v>1</v>
      </c>
      <c r="T14" s="99">
        <f t="shared" si="1"/>
        <v>41805</v>
      </c>
      <c r="U14" s="31" t="s">
        <v>75</v>
      </c>
    </row>
    <row r="15" spans="1:21" x14ac:dyDescent="0.2">
      <c r="A15" s="94" t="s">
        <v>54</v>
      </c>
      <c r="B15" s="95">
        <v>2</v>
      </c>
      <c r="C15" s="100">
        <v>41808</v>
      </c>
      <c r="D15" s="45">
        <v>144</v>
      </c>
      <c r="E15" s="45">
        <v>2541</v>
      </c>
      <c r="F15" s="45">
        <v>1442541</v>
      </c>
      <c r="G15" s="30">
        <v>44.4</v>
      </c>
      <c r="H15" s="45">
        <v>40</v>
      </c>
      <c r="I15" s="45"/>
      <c r="J15" s="45"/>
      <c r="K15" s="45" t="s">
        <v>56</v>
      </c>
      <c r="L15" s="97" t="s">
        <v>81</v>
      </c>
      <c r="M15" s="46"/>
      <c r="N15" s="46"/>
      <c r="O15" s="46"/>
      <c r="P15" s="29"/>
      <c r="Q15" s="45">
        <v>4</v>
      </c>
      <c r="R15" s="98">
        <f t="shared" si="0"/>
        <v>4</v>
      </c>
      <c r="S15" s="98">
        <v>1</v>
      </c>
      <c r="T15" s="99">
        <f t="shared" si="1"/>
        <v>41804</v>
      </c>
      <c r="U15" s="31" t="s">
        <v>75</v>
      </c>
    </row>
    <row r="16" spans="1:21" x14ac:dyDescent="0.2">
      <c r="A16" s="94" t="s">
        <v>54</v>
      </c>
      <c r="B16" s="95">
        <v>2</v>
      </c>
      <c r="C16" s="100">
        <v>41808</v>
      </c>
      <c r="D16" s="45">
        <v>144</v>
      </c>
      <c r="E16" s="45">
        <v>2542</v>
      </c>
      <c r="F16" s="45">
        <v>1585257</v>
      </c>
      <c r="G16" s="30">
        <v>37.299999999999997</v>
      </c>
      <c r="H16" s="45">
        <v>24</v>
      </c>
      <c r="I16" s="45"/>
      <c r="J16" s="45"/>
      <c r="K16" s="45" t="s">
        <v>73</v>
      </c>
      <c r="L16" s="97" t="s">
        <v>97</v>
      </c>
      <c r="M16" s="46"/>
      <c r="N16" s="46"/>
      <c r="O16" s="46"/>
      <c r="P16" s="29"/>
      <c r="Q16" s="45">
        <v>0</v>
      </c>
      <c r="R16" s="98">
        <f t="shared" si="0"/>
        <v>0</v>
      </c>
      <c r="S16" s="98">
        <v>2</v>
      </c>
      <c r="T16" s="99">
        <f t="shared" si="1"/>
        <v>41808</v>
      </c>
      <c r="U16" s="31" t="s">
        <v>75</v>
      </c>
    </row>
    <row r="17" spans="1:21" x14ac:dyDescent="0.2">
      <c r="A17" s="94" t="s">
        <v>54</v>
      </c>
      <c r="B17" s="95">
        <v>2</v>
      </c>
      <c r="C17" s="100">
        <v>41808</v>
      </c>
      <c r="D17" s="45">
        <v>144</v>
      </c>
      <c r="E17" s="45">
        <v>2543</v>
      </c>
      <c r="F17" s="45">
        <v>1442543</v>
      </c>
      <c r="G17" s="30">
        <v>39.200000000000003</v>
      </c>
      <c r="H17" s="45">
        <v>28</v>
      </c>
      <c r="I17" s="45"/>
      <c r="J17" s="45"/>
      <c r="K17" s="45">
        <v>1</v>
      </c>
      <c r="L17" s="97"/>
      <c r="M17" s="46"/>
      <c r="N17" s="46"/>
      <c r="O17" s="46"/>
      <c r="P17" s="29"/>
      <c r="Q17" s="45">
        <v>1</v>
      </c>
      <c r="R17" s="98">
        <f t="shared" si="0"/>
        <v>1</v>
      </c>
      <c r="S17" s="98">
        <v>1</v>
      </c>
      <c r="T17" s="99">
        <f t="shared" si="1"/>
        <v>41807</v>
      </c>
      <c r="U17" s="31" t="s">
        <v>75</v>
      </c>
    </row>
    <row r="18" spans="1:21" x14ac:dyDescent="0.2">
      <c r="A18" s="94" t="s">
        <v>54</v>
      </c>
      <c r="B18" s="95">
        <v>2</v>
      </c>
      <c r="C18" s="100">
        <v>41810</v>
      </c>
      <c r="D18" s="45">
        <v>144</v>
      </c>
      <c r="E18" s="45">
        <v>2543</v>
      </c>
      <c r="F18" s="45">
        <v>1442543</v>
      </c>
      <c r="G18" s="30">
        <v>43.3</v>
      </c>
      <c r="H18" s="45">
        <v>42</v>
      </c>
      <c r="I18" s="45"/>
      <c r="J18" s="45"/>
      <c r="K18" s="45"/>
      <c r="L18" s="97"/>
      <c r="M18" s="46"/>
      <c r="N18" s="46"/>
      <c r="O18" s="46"/>
      <c r="P18" s="29"/>
      <c r="Q18" s="29"/>
      <c r="R18" s="98">
        <f t="shared" si="0"/>
        <v>3</v>
      </c>
      <c r="S18" s="98">
        <v>1</v>
      </c>
      <c r="T18" s="99">
        <f t="shared" si="1"/>
        <v>41807</v>
      </c>
      <c r="U18" s="31" t="s">
        <v>75</v>
      </c>
    </row>
    <row r="19" spans="1:21" x14ac:dyDescent="0.2">
      <c r="A19" s="94" t="s">
        <v>54</v>
      </c>
      <c r="B19" s="95">
        <v>2</v>
      </c>
      <c r="C19" s="100">
        <v>41813</v>
      </c>
      <c r="D19" s="45">
        <v>144</v>
      </c>
      <c r="E19" s="45">
        <v>2543</v>
      </c>
      <c r="F19" s="45">
        <v>1442543</v>
      </c>
      <c r="G19" s="30">
        <v>50.5</v>
      </c>
      <c r="H19" s="45">
        <v>85</v>
      </c>
      <c r="I19" s="45"/>
      <c r="J19" s="45"/>
      <c r="K19" s="45"/>
      <c r="L19" s="97"/>
      <c r="M19" s="46"/>
      <c r="N19" s="46"/>
      <c r="O19" s="46"/>
      <c r="P19" s="29"/>
      <c r="Q19" s="29"/>
      <c r="R19" s="98">
        <f t="shared" si="0"/>
        <v>6</v>
      </c>
      <c r="S19" s="98">
        <v>1</v>
      </c>
      <c r="T19" s="99">
        <f t="shared" si="1"/>
        <v>41807</v>
      </c>
      <c r="U19" s="31" t="s">
        <v>75</v>
      </c>
    </row>
    <row r="20" spans="1:21" x14ac:dyDescent="0.2">
      <c r="A20" s="94" t="s">
        <v>54</v>
      </c>
      <c r="B20" s="95">
        <v>2</v>
      </c>
      <c r="C20" s="100">
        <v>41808</v>
      </c>
      <c r="D20" s="45">
        <v>144</v>
      </c>
      <c r="E20" s="45">
        <v>2544</v>
      </c>
      <c r="F20" s="45">
        <v>1442544</v>
      </c>
      <c r="G20" s="30">
        <v>45.2</v>
      </c>
      <c r="H20" s="45">
        <v>50</v>
      </c>
      <c r="I20" s="45"/>
      <c r="J20" s="45"/>
      <c r="K20" s="45" t="s">
        <v>56</v>
      </c>
      <c r="L20" s="97" t="s">
        <v>82</v>
      </c>
      <c r="M20" s="46"/>
      <c r="N20" s="46"/>
      <c r="O20" s="46"/>
      <c r="P20" s="29"/>
      <c r="Q20" s="45">
        <v>4</v>
      </c>
      <c r="R20" s="98">
        <f t="shared" si="0"/>
        <v>4</v>
      </c>
      <c r="S20" s="98">
        <v>1</v>
      </c>
      <c r="T20" s="99">
        <f t="shared" si="1"/>
        <v>41804</v>
      </c>
      <c r="U20" s="31" t="s">
        <v>75</v>
      </c>
    </row>
    <row r="21" spans="1:21" x14ac:dyDescent="0.2">
      <c r="A21" s="94" t="s">
        <v>54</v>
      </c>
      <c r="B21" s="95">
        <v>2</v>
      </c>
      <c r="C21" s="100">
        <v>41810</v>
      </c>
      <c r="D21" s="45">
        <v>144</v>
      </c>
      <c r="E21" s="45">
        <v>2544</v>
      </c>
      <c r="F21" s="45">
        <v>1442544</v>
      </c>
      <c r="G21" s="30">
        <v>49.9</v>
      </c>
      <c r="H21" s="45">
        <v>76</v>
      </c>
      <c r="I21" s="45"/>
      <c r="J21" s="45"/>
      <c r="K21" s="45"/>
      <c r="L21" s="97"/>
      <c r="M21" s="46"/>
      <c r="N21" s="46"/>
      <c r="O21" s="46"/>
      <c r="P21" s="29"/>
      <c r="Q21" s="29"/>
      <c r="R21" s="98">
        <f t="shared" si="0"/>
        <v>6</v>
      </c>
      <c r="S21" s="98">
        <v>1</v>
      </c>
      <c r="T21" s="99">
        <f t="shared" si="1"/>
        <v>41804</v>
      </c>
      <c r="U21" s="31" t="s">
        <v>75</v>
      </c>
    </row>
    <row r="22" spans="1:21" x14ac:dyDescent="0.2">
      <c r="A22" s="94" t="s">
        <v>54</v>
      </c>
      <c r="B22" s="95">
        <v>2</v>
      </c>
      <c r="C22" s="100">
        <v>41813</v>
      </c>
      <c r="D22" s="45">
        <v>144</v>
      </c>
      <c r="E22" s="45">
        <v>2544</v>
      </c>
      <c r="F22" s="45">
        <v>1442544</v>
      </c>
      <c r="G22" s="30">
        <v>54.1</v>
      </c>
      <c r="H22" s="45">
        <v>83</v>
      </c>
      <c r="I22" s="45"/>
      <c r="J22" s="45"/>
      <c r="K22" s="45"/>
      <c r="L22" s="97"/>
      <c r="M22" s="46"/>
      <c r="N22" s="46"/>
      <c r="O22" s="46"/>
      <c r="P22" s="29"/>
      <c r="Q22" s="29"/>
      <c r="R22" s="98">
        <f t="shared" si="0"/>
        <v>9</v>
      </c>
      <c r="S22" s="98">
        <v>1</v>
      </c>
      <c r="T22" s="99">
        <f t="shared" si="1"/>
        <v>41804</v>
      </c>
      <c r="U22" s="31" t="s">
        <v>75</v>
      </c>
    </row>
    <row r="23" spans="1:21" x14ac:dyDescent="0.2">
      <c r="A23" s="94" t="s">
        <v>54</v>
      </c>
      <c r="B23" s="95">
        <v>2</v>
      </c>
      <c r="C23" s="100">
        <v>41808</v>
      </c>
      <c r="D23" s="45">
        <v>144</v>
      </c>
      <c r="E23" s="45">
        <v>2545</v>
      </c>
      <c r="F23" s="45">
        <v>1442545</v>
      </c>
      <c r="G23" s="30">
        <v>39.799999999999997</v>
      </c>
      <c r="H23" s="45">
        <v>34</v>
      </c>
      <c r="I23" s="45"/>
      <c r="J23" s="45"/>
      <c r="K23" s="45">
        <v>2</v>
      </c>
      <c r="L23" s="97"/>
      <c r="M23" s="46"/>
      <c r="N23" s="46"/>
      <c r="O23" s="46"/>
      <c r="P23" s="29"/>
      <c r="Q23" s="45">
        <v>2</v>
      </c>
      <c r="R23" s="98">
        <f t="shared" si="0"/>
        <v>2</v>
      </c>
      <c r="S23" s="98">
        <v>1</v>
      </c>
      <c r="T23" s="99">
        <f t="shared" si="1"/>
        <v>41806</v>
      </c>
      <c r="U23" s="31" t="s">
        <v>75</v>
      </c>
    </row>
    <row r="24" spans="1:21" x14ac:dyDescent="0.2">
      <c r="A24" s="94" t="s">
        <v>54</v>
      </c>
      <c r="B24" s="95">
        <v>2</v>
      </c>
      <c r="C24" s="100">
        <v>41810</v>
      </c>
      <c r="D24" s="45">
        <v>144</v>
      </c>
      <c r="E24" s="45">
        <v>2545</v>
      </c>
      <c r="F24" s="45">
        <v>1442545</v>
      </c>
      <c r="G24" s="30">
        <v>45</v>
      </c>
      <c r="H24" s="45">
        <v>51</v>
      </c>
      <c r="I24" s="45"/>
      <c r="J24" s="45"/>
      <c r="K24" s="45"/>
      <c r="L24" s="97"/>
      <c r="M24" s="46"/>
      <c r="N24" s="46"/>
      <c r="O24" s="46"/>
      <c r="P24" s="29"/>
      <c r="Q24" s="29"/>
      <c r="R24" s="98">
        <f t="shared" si="0"/>
        <v>4</v>
      </c>
      <c r="S24" s="98">
        <v>1</v>
      </c>
      <c r="T24" s="99">
        <f t="shared" si="1"/>
        <v>41806</v>
      </c>
      <c r="U24" s="31" t="s">
        <v>75</v>
      </c>
    </row>
    <row r="25" spans="1:21" x14ac:dyDescent="0.2">
      <c r="A25" s="94" t="s">
        <v>54</v>
      </c>
      <c r="B25" s="95">
        <v>2</v>
      </c>
      <c r="C25" s="100">
        <v>41808</v>
      </c>
      <c r="D25" s="45">
        <v>144</v>
      </c>
      <c r="E25" s="45">
        <v>2546</v>
      </c>
      <c r="F25" s="45">
        <v>1442546</v>
      </c>
      <c r="G25" s="30">
        <v>39.5</v>
      </c>
      <c r="H25" s="45">
        <v>28</v>
      </c>
      <c r="I25" s="45"/>
      <c r="J25" s="45"/>
      <c r="K25" s="45">
        <v>1</v>
      </c>
      <c r="L25" s="97"/>
      <c r="M25" s="46"/>
      <c r="N25" s="46"/>
      <c r="O25" s="46"/>
      <c r="P25" s="29"/>
      <c r="Q25" s="45">
        <v>1</v>
      </c>
      <c r="R25" s="98">
        <f t="shared" si="0"/>
        <v>1</v>
      </c>
      <c r="S25" s="98"/>
      <c r="T25" s="99">
        <f t="shared" si="1"/>
        <v>41807</v>
      </c>
      <c r="U25" s="31" t="s">
        <v>75</v>
      </c>
    </row>
    <row r="26" spans="1:21" x14ac:dyDescent="0.2">
      <c r="A26" s="94" t="s">
        <v>54</v>
      </c>
      <c r="B26" s="95">
        <v>2</v>
      </c>
      <c r="C26" s="100">
        <v>41810</v>
      </c>
      <c r="D26" s="45">
        <v>144</v>
      </c>
      <c r="E26" s="45">
        <v>2546</v>
      </c>
      <c r="F26" s="45">
        <v>1442546</v>
      </c>
      <c r="G26" s="30">
        <v>44.1</v>
      </c>
      <c r="H26" s="45">
        <v>45</v>
      </c>
      <c r="I26" s="45"/>
      <c r="J26" s="45"/>
      <c r="K26" s="45"/>
      <c r="L26" s="97"/>
      <c r="M26" s="46"/>
      <c r="N26" s="46"/>
      <c r="O26" s="46"/>
      <c r="P26" s="29"/>
      <c r="Q26" s="29"/>
      <c r="R26" s="98">
        <f t="shared" si="0"/>
        <v>3</v>
      </c>
      <c r="S26" s="98"/>
      <c r="T26" s="99">
        <f t="shared" si="1"/>
        <v>41807</v>
      </c>
      <c r="U26" s="31" t="s">
        <v>75</v>
      </c>
    </row>
    <row r="27" spans="1:21" x14ac:dyDescent="0.2">
      <c r="A27" s="94" t="s">
        <v>54</v>
      </c>
      <c r="B27" s="95">
        <v>2</v>
      </c>
      <c r="C27" s="100">
        <v>41813</v>
      </c>
      <c r="D27" s="45">
        <v>144</v>
      </c>
      <c r="E27" s="45">
        <v>2546</v>
      </c>
      <c r="F27" s="45">
        <v>1442546</v>
      </c>
      <c r="G27" s="30">
        <v>51.8</v>
      </c>
      <c r="H27" s="45">
        <v>73</v>
      </c>
      <c r="I27" s="45"/>
      <c r="J27" s="45"/>
      <c r="K27" s="45"/>
      <c r="L27" s="97"/>
      <c r="M27" s="46"/>
      <c r="N27" s="46"/>
      <c r="O27" s="46"/>
      <c r="P27" s="29"/>
      <c r="Q27" s="29"/>
      <c r="R27" s="98">
        <f t="shared" si="0"/>
        <v>6</v>
      </c>
      <c r="S27" s="98"/>
      <c r="T27" s="99">
        <f t="shared" si="1"/>
        <v>41807</v>
      </c>
      <c r="U27" s="31" t="s">
        <v>75</v>
      </c>
    </row>
    <row r="28" spans="1:21" x14ac:dyDescent="0.2">
      <c r="A28" s="94" t="s">
        <v>54</v>
      </c>
      <c r="B28" s="95">
        <v>2</v>
      </c>
      <c r="C28" s="100">
        <v>41815</v>
      </c>
      <c r="D28" s="45">
        <v>144</v>
      </c>
      <c r="E28" s="45">
        <v>2546</v>
      </c>
      <c r="F28" s="45">
        <v>1442546</v>
      </c>
      <c r="G28" s="30">
        <v>55.5</v>
      </c>
      <c r="H28" s="45">
        <v>99</v>
      </c>
      <c r="I28" s="45"/>
      <c r="J28" s="45"/>
      <c r="K28" s="45"/>
      <c r="L28" s="97"/>
      <c r="M28" s="46"/>
      <c r="N28" s="46"/>
      <c r="O28" s="46"/>
      <c r="P28" s="29"/>
      <c r="Q28" s="29"/>
      <c r="R28" s="98">
        <f t="shared" si="0"/>
        <v>8</v>
      </c>
      <c r="S28" s="98"/>
      <c r="T28" s="99">
        <f t="shared" si="1"/>
        <v>41807</v>
      </c>
      <c r="U28" s="31" t="s">
        <v>75</v>
      </c>
    </row>
    <row r="29" spans="1:21" x14ac:dyDescent="0.2">
      <c r="A29" s="94" t="s">
        <v>54</v>
      </c>
      <c r="B29" s="95">
        <v>2</v>
      </c>
      <c r="C29" s="96">
        <v>41808</v>
      </c>
      <c r="D29" s="45">
        <v>144</v>
      </c>
      <c r="E29" s="45">
        <v>2547</v>
      </c>
      <c r="F29" s="45">
        <v>1442547</v>
      </c>
      <c r="G29" s="30">
        <v>43.6</v>
      </c>
      <c r="H29" s="45">
        <v>46</v>
      </c>
      <c r="I29" s="45"/>
      <c r="J29" s="45"/>
      <c r="K29" s="45" t="s">
        <v>56</v>
      </c>
      <c r="L29" s="97" t="s">
        <v>83</v>
      </c>
      <c r="M29" s="46"/>
      <c r="N29" s="46"/>
      <c r="O29" s="46"/>
      <c r="P29" s="29"/>
      <c r="Q29" s="45">
        <v>3</v>
      </c>
      <c r="R29" s="98">
        <f t="shared" si="0"/>
        <v>3</v>
      </c>
      <c r="S29" s="98">
        <v>1</v>
      </c>
      <c r="T29" s="99">
        <f t="shared" si="1"/>
        <v>41805</v>
      </c>
      <c r="U29" s="31" t="s">
        <v>75</v>
      </c>
    </row>
    <row r="30" spans="1:21" x14ac:dyDescent="0.2">
      <c r="A30" s="94" t="s">
        <v>54</v>
      </c>
      <c r="B30" s="95">
        <v>2</v>
      </c>
      <c r="C30" s="100">
        <v>41810</v>
      </c>
      <c r="D30" s="45">
        <v>144</v>
      </c>
      <c r="E30" s="45">
        <v>2547</v>
      </c>
      <c r="F30" s="45">
        <v>1442547</v>
      </c>
      <c r="G30" s="30">
        <v>48.7</v>
      </c>
      <c r="H30" s="45">
        <v>69</v>
      </c>
      <c r="I30" s="45"/>
      <c r="J30" s="45"/>
      <c r="K30" s="45"/>
      <c r="L30" s="97"/>
      <c r="M30" s="46"/>
      <c r="N30" s="46"/>
      <c r="O30" s="46"/>
      <c r="P30" s="29"/>
      <c r="Q30" s="29"/>
      <c r="R30" s="98">
        <f t="shared" si="0"/>
        <v>5</v>
      </c>
      <c r="S30" s="98">
        <v>1</v>
      </c>
      <c r="T30" s="99">
        <f t="shared" si="1"/>
        <v>41805</v>
      </c>
      <c r="U30" s="31" t="s">
        <v>75</v>
      </c>
    </row>
    <row r="31" spans="1:21" x14ac:dyDescent="0.2">
      <c r="A31" s="94" t="s">
        <v>54</v>
      </c>
      <c r="B31" s="95">
        <v>2</v>
      </c>
      <c r="C31" s="96">
        <v>41808</v>
      </c>
      <c r="D31" s="45">
        <v>144</v>
      </c>
      <c r="E31" s="45">
        <v>2548</v>
      </c>
      <c r="F31" s="45">
        <v>1442548</v>
      </c>
      <c r="G31" s="30">
        <v>37.4</v>
      </c>
      <c r="H31" s="45">
        <v>24</v>
      </c>
      <c r="I31" s="45"/>
      <c r="J31" s="45"/>
      <c r="K31" s="45">
        <v>0</v>
      </c>
      <c r="L31" s="97" t="s">
        <v>58</v>
      </c>
      <c r="M31" s="46"/>
      <c r="N31" s="46"/>
      <c r="O31" s="46"/>
      <c r="P31" s="29"/>
      <c r="Q31" s="45">
        <v>0</v>
      </c>
      <c r="R31" s="98">
        <f t="shared" si="0"/>
        <v>0</v>
      </c>
      <c r="S31" s="98">
        <v>2</v>
      </c>
      <c r="T31" s="99">
        <f t="shared" si="1"/>
        <v>41808</v>
      </c>
      <c r="U31" s="31" t="s">
        <v>75</v>
      </c>
    </row>
    <row r="32" spans="1:21" x14ac:dyDescent="0.2">
      <c r="A32" s="94" t="s">
        <v>54</v>
      </c>
      <c r="B32" s="95">
        <v>2</v>
      </c>
      <c r="C32" s="100">
        <v>41813</v>
      </c>
      <c r="D32" s="45">
        <v>144</v>
      </c>
      <c r="E32" s="45">
        <v>2548</v>
      </c>
      <c r="F32" s="45">
        <v>1442548</v>
      </c>
      <c r="G32" s="30">
        <v>44.7</v>
      </c>
      <c r="H32" s="45">
        <v>45</v>
      </c>
      <c r="I32" s="45"/>
      <c r="J32" s="45"/>
      <c r="K32" s="45"/>
      <c r="L32" s="97"/>
      <c r="M32" s="46"/>
      <c r="N32" s="46"/>
      <c r="O32" s="46"/>
      <c r="P32" s="29"/>
      <c r="Q32" s="29"/>
      <c r="R32" s="98">
        <f t="shared" si="0"/>
        <v>5</v>
      </c>
      <c r="S32" s="98">
        <v>2</v>
      </c>
      <c r="T32" s="99">
        <f t="shared" si="1"/>
        <v>41808</v>
      </c>
      <c r="U32" s="31" t="s">
        <v>75</v>
      </c>
    </row>
    <row r="33" spans="1:21" x14ac:dyDescent="0.2">
      <c r="A33" s="94" t="s">
        <v>54</v>
      </c>
      <c r="B33" s="95">
        <v>2</v>
      </c>
      <c r="C33" s="100">
        <v>41815</v>
      </c>
      <c r="D33" s="45">
        <v>144</v>
      </c>
      <c r="E33" s="45">
        <v>2548</v>
      </c>
      <c r="F33" s="45">
        <v>1442548</v>
      </c>
      <c r="G33" s="30">
        <v>48.8</v>
      </c>
      <c r="H33" s="45">
        <v>60</v>
      </c>
      <c r="I33" s="45"/>
      <c r="J33" s="45"/>
      <c r="K33" s="45"/>
      <c r="L33" s="97"/>
      <c r="M33" s="46"/>
      <c r="N33" s="46"/>
      <c r="O33" s="46"/>
      <c r="P33" s="29"/>
      <c r="Q33" s="29"/>
      <c r="R33" s="98">
        <f t="shared" si="0"/>
        <v>7</v>
      </c>
      <c r="S33" s="98">
        <v>2</v>
      </c>
      <c r="T33" s="99">
        <f t="shared" si="1"/>
        <v>41808</v>
      </c>
      <c r="U33" s="31" t="s">
        <v>75</v>
      </c>
    </row>
    <row r="34" spans="1:21" x14ac:dyDescent="0.2">
      <c r="A34" s="94" t="s">
        <v>54</v>
      </c>
      <c r="B34" s="95">
        <v>2</v>
      </c>
      <c r="C34" s="100">
        <v>41808</v>
      </c>
      <c r="D34" s="45">
        <v>144</v>
      </c>
      <c r="E34" s="45">
        <v>2549</v>
      </c>
      <c r="F34" s="45">
        <v>1442549</v>
      </c>
      <c r="G34" s="30">
        <v>45</v>
      </c>
      <c r="H34" s="45">
        <v>45</v>
      </c>
      <c r="I34" s="45"/>
      <c r="J34" s="45"/>
      <c r="K34" s="45" t="s">
        <v>56</v>
      </c>
      <c r="L34" s="97" t="s">
        <v>84</v>
      </c>
      <c r="M34" s="46"/>
      <c r="N34" s="46"/>
      <c r="O34" s="46"/>
      <c r="P34" s="29"/>
      <c r="Q34" s="45">
        <v>4</v>
      </c>
      <c r="R34" s="98">
        <f t="shared" si="0"/>
        <v>4</v>
      </c>
      <c r="S34" s="98">
        <v>1</v>
      </c>
      <c r="T34" s="99">
        <f t="shared" si="1"/>
        <v>41804</v>
      </c>
      <c r="U34" s="31" t="s">
        <v>75</v>
      </c>
    </row>
    <row r="35" spans="1:21" x14ac:dyDescent="0.2">
      <c r="A35" s="94" t="s">
        <v>54</v>
      </c>
      <c r="B35" s="95">
        <v>2</v>
      </c>
      <c r="C35" s="100">
        <v>41808</v>
      </c>
      <c r="D35" s="45">
        <v>144</v>
      </c>
      <c r="E35" s="45">
        <v>2550</v>
      </c>
      <c r="F35" s="45">
        <v>1442550</v>
      </c>
      <c r="G35" s="30">
        <v>41.6</v>
      </c>
      <c r="H35" s="45">
        <v>39</v>
      </c>
      <c r="I35" s="45"/>
      <c r="J35" s="45"/>
      <c r="K35" s="45">
        <v>3</v>
      </c>
      <c r="L35" s="97"/>
      <c r="M35" s="46"/>
      <c r="N35" s="46"/>
      <c r="O35" s="46"/>
      <c r="P35" s="29"/>
      <c r="Q35" s="45">
        <v>3</v>
      </c>
      <c r="R35" s="98">
        <f t="shared" si="0"/>
        <v>3</v>
      </c>
      <c r="S35" s="98"/>
      <c r="T35" s="99">
        <f t="shared" si="1"/>
        <v>41805</v>
      </c>
      <c r="U35" s="31" t="s">
        <v>75</v>
      </c>
    </row>
    <row r="36" spans="1:21" x14ac:dyDescent="0.2">
      <c r="A36" s="94" t="s">
        <v>54</v>
      </c>
      <c r="B36" s="95">
        <v>2</v>
      </c>
      <c r="C36" s="100">
        <v>41810</v>
      </c>
      <c r="D36" s="45">
        <v>144</v>
      </c>
      <c r="E36" s="45">
        <v>2550</v>
      </c>
      <c r="F36" s="45">
        <v>1442550</v>
      </c>
      <c r="G36" s="30">
        <v>44.9</v>
      </c>
      <c r="H36" s="45">
        <v>45</v>
      </c>
      <c r="I36" s="45"/>
      <c r="J36" s="45"/>
      <c r="K36" s="45"/>
      <c r="L36" s="97"/>
      <c r="M36" s="46"/>
      <c r="N36" s="46"/>
      <c r="O36" s="46"/>
      <c r="P36" s="29"/>
      <c r="Q36" s="29"/>
      <c r="R36" s="98">
        <f t="shared" si="0"/>
        <v>5</v>
      </c>
      <c r="S36" s="98"/>
      <c r="T36" s="99">
        <f t="shared" si="1"/>
        <v>41805</v>
      </c>
      <c r="U36" s="31" t="s">
        <v>75</v>
      </c>
    </row>
    <row r="37" spans="1:21" x14ac:dyDescent="0.2">
      <c r="A37" s="94" t="s">
        <v>54</v>
      </c>
      <c r="B37" s="95">
        <v>2</v>
      </c>
      <c r="C37" s="100">
        <v>41808</v>
      </c>
      <c r="D37" s="45">
        <v>150</v>
      </c>
      <c r="E37" s="45">
        <v>4754</v>
      </c>
      <c r="F37" s="45">
        <v>1504754</v>
      </c>
      <c r="G37" s="30">
        <v>39.799999999999997</v>
      </c>
      <c r="H37" s="45">
        <v>30</v>
      </c>
      <c r="I37" s="45"/>
      <c r="J37" s="45"/>
      <c r="K37" s="45">
        <v>2</v>
      </c>
      <c r="L37" s="97" t="s">
        <v>65</v>
      </c>
      <c r="M37" s="46"/>
      <c r="N37" s="46"/>
      <c r="O37" s="46"/>
      <c r="P37" s="29"/>
      <c r="Q37" s="45">
        <v>2</v>
      </c>
      <c r="R37" s="98">
        <f t="shared" si="0"/>
        <v>2</v>
      </c>
      <c r="S37" s="98">
        <v>1</v>
      </c>
      <c r="T37" s="99">
        <f t="shared" si="1"/>
        <v>41806</v>
      </c>
      <c r="U37" s="31" t="s">
        <v>75</v>
      </c>
    </row>
    <row r="38" spans="1:21" x14ac:dyDescent="0.2">
      <c r="A38" s="94" t="s">
        <v>54</v>
      </c>
      <c r="B38" s="95">
        <v>2</v>
      </c>
      <c r="C38" s="100">
        <v>41810</v>
      </c>
      <c r="D38" s="45">
        <v>150</v>
      </c>
      <c r="E38" s="45">
        <v>4754</v>
      </c>
      <c r="F38" s="45">
        <v>1504754</v>
      </c>
      <c r="G38" s="30">
        <v>44</v>
      </c>
      <c r="H38" s="45">
        <v>40</v>
      </c>
      <c r="I38" s="45"/>
      <c r="J38" s="45"/>
      <c r="K38" s="45"/>
      <c r="L38" s="97"/>
      <c r="M38" s="46"/>
      <c r="N38" s="46"/>
      <c r="O38" s="46"/>
      <c r="P38" s="29"/>
      <c r="Q38" s="29"/>
      <c r="R38" s="98">
        <f t="shared" si="0"/>
        <v>4</v>
      </c>
      <c r="S38" s="98">
        <v>1</v>
      </c>
      <c r="T38" s="99">
        <f t="shared" si="1"/>
        <v>41806</v>
      </c>
      <c r="U38" s="31" t="s">
        <v>75</v>
      </c>
    </row>
    <row r="39" spans="1:21" x14ac:dyDescent="0.2">
      <c r="A39" s="94" t="s">
        <v>54</v>
      </c>
      <c r="B39" s="95">
        <v>2</v>
      </c>
      <c r="C39" s="100">
        <v>41813</v>
      </c>
      <c r="D39" s="45">
        <v>150</v>
      </c>
      <c r="E39" s="45">
        <v>4754</v>
      </c>
      <c r="F39" s="45">
        <v>1504754</v>
      </c>
      <c r="G39" s="30">
        <v>51.3</v>
      </c>
      <c r="H39" s="45">
        <v>72</v>
      </c>
      <c r="I39" s="45"/>
      <c r="J39" s="45"/>
      <c r="K39" s="45"/>
      <c r="L39" s="97"/>
      <c r="M39" s="46"/>
      <c r="N39" s="46"/>
      <c r="O39" s="46"/>
      <c r="P39" s="29"/>
      <c r="Q39" s="29"/>
      <c r="R39" s="98">
        <f t="shared" si="0"/>
        <v>7</v>
      </c>
      <c r="S39" s="98">
        <v>1</v>
      </c>
      <c r="T39" s="99">
        <f t="shared" si="1"/>
        <v>41806</v>
      </c>
      <c r="U39" s="31" t="s">
        <v>75</v>
      </c>
    </row>
    <row r="40" spans="1:21" x14ac:dyDescent="0.2">
      <c r="A40" s="94" t="s">
        <v>54</v>
      </c>
      <c r="B40" s="95">
        <v>2</v>
      </c>
      <c r="C40" s="96">
        <v>41808</v>
      </c>
      <c r="D40" s="45">
        <v>150</v>
      </c>
      <c r="E40" s="45">
        <v>4755</v>
      </c>
      <c r="F40" s="45">
        <v>1504755</v>
      </c>
      <c r="G40" s="30">
        <v>45.5</v>
      </c>
      <c r="H40" s="45">
        <v>57</v>
      </c>
      <c r="I40" s="45"/>
      <c r="J40" s="45"/>
      <c r="K40" s="45" t="s">
        <v>56</v>
      </c>
      <c r="L40" s="97" t="s">
        <v>85</v>
      </c>
      <c r="M40" s="46"/>
      <c r="N40" s="46"/>
      <c r="O40" s="46"/>
      <c r="P40" s="29"/>
      <c r="Q40" s="45">
        <v>4</v>
      </c>
      <c r="R40" s="98">
        <f t="shared" si="0"/>
        <v>4</v>
      </c>
      <c r="S40" s="98">
        <v>1</v>
      </c>
      <c r="T40" s="99">
        <f t="shared" si="1"/>
        <v>41804</v>
      </c>
      <c r="U40" s="31" t="s">
        <v>75</v>
      </c>
    </row>
    <row r="41" spans="1:21" x14ac:dyDescent="0.2">
      <c r="A41" s="94" t="s">
        <v>54</v>
      </c>
      <c r="B41" s="95">
        <v>2</v>
      </c>
      <c r="C41" s="96">
        <v>41808</v>
      </c>
      <c r="D41" s="45">
        <v>150</v>
      </c>
      <c r="E41" s="45">
        <v>4756</v>
      </c>
      <c r="F41" s="45">
        <v>1504756</v>
      </c>
      <c r="G41" s="30">
        <v>45.7</v>
      </c>
      <c r="H41" s="45">
        <v>57</v>
      </c>
      <c r="I41" s="45"/>
      <c r="J41" s="101"/>
      <c r="K41" s="45" t="s">
        <v>56</v>
      </c>
      <c r="L41" s="97" t="s">
        <v>86</v>
      </c>
      <c r="M41" s="46"/>
      <c r="N41" s="46"/>
      <c r="O41" s="46"/>
      <c r="P41" s="29"/>
      <c r="Q41" s="45">
        <v>4</v>
      </c>
      <c r="R41" s="98">
        <f t="shared" si="0"/>
        <v>4</v>
      </c>
      <c r="S41" s="98">
        <v>1</v>
      </c>
      <c r="T41" s="99">
        <f t="shared" si="1"/>
        <v>41804</v>
      </c>
      <c r="U41" s="31" t="s">
        <v>75</v>
      </c>
    </row>
    <row r="42" spans="1:21" x14ac:dyDescent="0.2">
      <c r="A42" s="94" t="s">
        <v>54</v>
      </c>
      <c r="B42" s="95">
        <v>2</v>
      </c>
      <c r="C42" s="100">
        <v>41810</v>
      </c>
      <c r="D42" s="45">
        <v>150</v>
      </c>
      <c r="E42" s="45">
        <v>4756</v>
      </c>
      <c r="F42" s="45">
        <v>1504756</v>
      </c>
      <c r="G42" s="30">
        <v>49.6</v>
      </c>
      <c r="H42" s="45">
        <v>72</v>
      </c>
      <c r="I42" s="45"/>
      <c r="J42" s="45"/>
      <c r="K42" s="45"/>
      <c r="L42" s="97"/>
      <c r="M42" s="46"/>
      <c r="N42" s="46"/>
      <c r="O42" s="46"/>
      <c r="P42" s="29"/>
      <c r="Q42" s="29"/>
      <c r="R42" s="98">
        <f t="shared" si="0"/>
        <v>6</v>
      </c>
      <c r="S42" s="98">
        <v>1</v>
      </c>
      <c r="T42" s="99">
        <f t="shared" si="1"/>
        <v>41804</v>
      </c>
      <c r="U42" s="31" t="s">
        <v>75</v>
      </c>
    </row>
    <row r="43" spans="1:21" x14ac:dyDescent="0.2">
      <c r="A43" s="94" t="s">
        <v>54</v>
      </c>
      <c r="B43" s="95">
        <v>2</v>
      </c>
      <c r="C43" s="96">
        <v>41808</v>
      </c>
      <c r="D43" s="45">
        <v>150</v>
      </c>
      <c r="E43" s="45">
        <v>4757</v>
      </c>
      <c r="F43" s="45">
        <v>1504757</v>
      </c>
      <c r="G43" s="30">
        <v>38.4</v>
      </c>
      <c r="H43" s="45">
        <v>20</v>
      </c>
      <c r="I43" s="45"/>
      <c r="J43" s="45"/>
      <c r="K43" s="45">
        <v>2</v>
      </c>
      <c r="L43" s="97" t="s">
        <v>65</v>
      </c>
      <c r="M43" s="46"/>
      <c r="N43" s="46"/>
      <c r="O43" s="46"/>
      <c r="P43" s="29"/>
      <c r="Q43" s="45">
        <v>2</v>
      </c>
      <c r="R43" s="98">
        <f t="shared" si="0"/>
        <v>2</v>
      </c>
      <c r="S43" s="98">
        <v>2</v>
      </c>
      <c r="T43" s="99">
        <f t="shared" si="1"/>
        <v>41806</v>
      </c>
      <c r="U43" s="31" t="s">
        <v>75</v>
      </c>
    </row>
    <row r="44" spans="1:21" x14ac:dyDescent="0.2">
      <c r="A44" s="94" t="s">
        <v>54</v>
      </c>
      <c r="B44" s="95">
        <v>2</v>
      </c>
      <c r="C44" s="96">
        <v>41808</v>
      </c>
      <c r="D44" s="45">
        <v>150</v>
      </c>
      <c r="E44" s="45">
        <v>4758</v>
      </c>
      <c r="F44" s="45">
        <v>1504758</v>
      </c>
      <c r="G44" s="30">
        <v>40.5</v>
      </c>
      <c r="H44" s="45">
        <v>24</v>
      </c>
      <c r="I44" s="45"/>
      <c r="J44" s="45"/>
      <c r="K44" s="45">
        <v>2</v>
      </c>
      <c r="L44" s="97" t="s">
        <v>65</v>
      </c>
      <c r="M44" s="46"/>
      <c r="N44" s="46"/>
      <c r="O44" s="46"/>
      <c r="P44" s="29"/>
      <c r="Q44" s="45">
        <v>2</v>
      </c>
      <c r="R44" s="98">
        <f t="shared" si="0"/>
        <v>2</v>
      </c>
      <c r="S44" s="98">
        <v>2</v>
      </c>
      <c r="T44" s="99">
        <f t="shared" si="1"/>
        <v>41806</v>
      </c>
      <c r="U44" s="31" t="s">
        <v>75</v>
      </c>
    </row>
    <row r="45" spans="1:21" x14ac:dyDescent="0.2">
      <c r="A45" s="94" t="s">
        <v>54</v>
      </c>
      <c r="B45" s="95">
        <v>2</v>
      </c>
      <c r="C45" s="100">
        <v>41810</v>
      </c>
      <c r="D45" s="45">
        <v>150</v>
      </c>
      <c r="E45" s="45">
        <v>4758</v>
      </c>
      <c r="F45" s="45">
        <v>1504758</v>
      </c>
      <c r="G45" s="30">
        <v>44.1</v>
      </c>
      <c r="H45" s="45">
        <v>47</v>
      </c>
      <c r="I45" s="45"/>
      <c r="J45" s="45"/>
      <c r="K45" s="45"/>
      <c r="L45" s="97"/>
      <c r="M45" s="46"/>
      <c r="N45" s="46"/>
      <c r="O45" s="46"/>
      <c r="P45" s="29"/>
      <c r="Q45" s="29"/>
      <c r="R45" s="98">
        <f t="shared" si="0"/>
        <v>4</v>
      </c>
      <c r="S45" s="98">
        <v>2</v>
      </c>
      <c r="T45" s="99">
        <f t="shared" si="1"/>
        <v>41806</v>
      </c>
      <c r="U45" s="31" t="s">
        <v>75</v>
      </c>
    </row>
    <row r="46" spans="1:21" x14ac:dyDescent="0.2">
      <c r="A46" s="94" t="s">
        <v>54</v>
      </c>
      <c r="B46" s="95">
        <v>2</v>
      </c>
      <c r="C46" s="96">
        <v>41808</v>
      </c>
      <c r="D46" s="45">
        <v>150</v>
      </c>
      <c r="E46" s="45">
        <v>4759</v>
      </c>
      <c r="F46" s="45">
        <v>1504759</v>
      </c>
      <c r="G46" s="30">
        <v>47.6</v>
      </c>
      <c r="H46" s="45">
        <v>68</v>
      </c>
      <c r="I46" s="45"/>
      <c r="J46" s="45"/>
      <c r="K46" s="45" t="s">
        <v>56</v>
      </c>
      <c r="L46" s="97" t="s">
        <v>87</v>
      </c>
      <c r="M46" s="46"/>
      <c r="N46" s="46"/>
      <c r="O46" s="46"/>
      <c r="P46" s="29"/>
      <c r="Q46" s="45">
        <v>5</v>
      </c>
      <c r="R46" s="98">
        <f t="shared" si="0"/>
        <v>5</v>
      </c>
      <c r="S46" s="98"/>
      <c r="T46" s="99">
        <f t="shared" si="1"/>
        <v>41803</v>
      </c>
      <c r="U46" s="31" t="s">
        <v>75</v>
      </c>
    </row>
    <row r="47" spans="1:21" x14ac:dyDescent="0.2">
      <c r="A47" s="102" t="s">
        <v>54</v>
      </c>
      <c r="B47" s="95">
        <v>2</v>
      </c>
      <c r="C47" s="96">
        <v>41808</v>
      </c>
      <c r="D47" s="45">
        <v>150</v>
      </c>
      <c r="E47" s="45">
        <v>4760</v>
      </c>
      <c r="F47" s="45">
        <v>1504760</v>
      </c>
      <c r="G47" s="30">
        <v>42.6</v>
      </c>
      <c r="H47" s="45">
        <v>41</v>
      </c>
      <c r="I47" s="45"/>
      <c r="J47" s="45"/>
      <c r="K47" s="45" t="s">
        <v>71</v>
      </c>
      <c r="L47" s="97" t="s">
        <v>88</v>
      </c>
      <c r="M47" s="46"/>
      <c r="N47" s="46"/>
      <c r="O47" s="46"/>
      <c r="P47" s="29"/>
      <c r="Q47" s="45">
        <v>3</v>
      </c>
      <c r="R47" s="98">
        <f t="shared" si="0"/>
        <v>3</v>
      </c>
      <c r="S47" s="98">
        <v>1</v>
      </c>
      <c r="T47" s="99">
        <f t="shared" si="1"/>
        <v>41805</v>
      </c>
      <c r="U47" s="31" t="s">
        <v>75</v>
      </c>
    </row>
    <row r="48" spans="1:21" x14ac:dyDescent="0.2">
      <c r="A48" s="94" t="s">
        <v>54</v>
      </c>
      <c r="B48" s="95">
        <v>2</v>
      </c>
      <c r="C48" s="100">
        <v>41810</v>
      </c>
      <c r="D48" s="45">
        <v>150</v>
      </c>
      <c r="E48" s="45">
        <v>4760</v>
      </c>
      <c r="F48" s="45">
        <v>1504760</v>
      </c>
      <c r="G48" s="30">
        <v>47.5</v>
      </c>
      <c r="H48" s="45">
        <v>55</v>
      </c>
      <c r="I48" s="45"/>
      <c r="J48" s="45"/>
      <c r="K48" s="45"/>
      <c r="L48" s="97"/>
      <c r="M48" s="46"/>
      <c r="N48" s="46"/>
      <c r="O48" s="46"/>
      <c r="P48" s="29"/>
      <c r="Q48" s="29"/>
      <c r="R48" s="98">
        <f t="shared" si="0"/>
        <v>5</v>
      </c>
      <c r="S48" s="98">
        <v>1</v>
      </c>
      <c r="T48" s="99">
        <f t="shared" si="1"/>
        <v>41805</v>
      </c>
      <c r="U48" s="31" t="s">
        <v>75</v>
      </c>
    </row>
    <row r="49" spans="1:21" x14ac:dyDescent="0.2">
      <c r="A49" s="94" t="s">
        <v>54</v>
      </c>
      <c r="B49" s="95">
        <v>2</v>
      </c>
      <c r="C49" s="100">
        <v>41813</v>
      </c>
      <c r="D49" s="45">
        <v>150</v>
      </c>
      <c r="E49" s="45">
        <v>4760</v>
      </c>
      <c r="F49" s="45">
        <v>1504760</v>
      </c>
      <c r="G49" s="30">
        <v>55</v>
      </c>
      <c r="H49" s="45">
        <v>101</v>
      </c>
      <c r="I49" s="45"/>
      <c r="J49" s="45"/>
      <c r="K49" s="45"/>
      <c r="L49" s="97"/>
      <c r="M49" s="46"/>
      <c r="N49" s="46"/>
      <c r="O49" s="46"/>
      <c r="P49" s="29"/>
      <c r="Q49" s="29"/>
      <c r="R49" s="98">
        <f t="shared" si="0"/>
        <v>8</v>
      </c>
      <c r="S49" s="98">
        <v>1</v>
      </c>
      <c r="T49" s="99">
        <f t="shared" si="1"/>
        <v>41805</v>
      </c>
      <c r="U49" s="31" t="s">
        <v>75</v>
      </c>
    </row>
    <row r="50" spans="1:21" x14ac:dyDescent="0.2">
      <c r="A50" s="94" t="s">
        <v>54</v>
      </c>
      <c r="B50" s="95">
        <v>2</v>
      </c>
      <c r="C50" s="100">
        <v>41815</v>
      </c>
      <c r="D50" s="45">
        <v>150</v>
      </c>
      <c r="E50" s="45">
        <v>4760</v>
      </c>
      <c r="F50" s="45">
        <v>1504760</v>
      </c>
      <c r="G50" s="30">
        <v>59.3</v>
      </c>
      <c r="H50" s="45">
        <v>117</v>
      </c>
      <c r="I50" s="45"/>
      <c r="J50" s="45"/>
      <c r="K50" s="45"/>
      <c r="L50" s="97"/>
      <c r="M50" s="46"/>
      <c r="N50" s="46"/>
      <c r="O50" s="46"/>
      <c r="P50" s="29"/>
      <c r="Q50" s="29"/>
      <c r="R50" s="98">
        <f t="shared" si="0"/>
        <v>10</v>
      </c>
      <c r="S50" s="98">
        <v>1</v>
      </c>
      <c r="T50" s="99">
        <f t="shared" si="1"/>
        <v>41805</v>
      </c>
      <c r="U50" s="31" t="s">
        <v>75</v>
      </c>
    </row>
    <row r="51" spans="1:21" x14ac:dyDescent="0.2">
      <c r="A51" s="102" t="s">
        <v>54</v>
      </c>
      <c r="B51" s="95">
        <v>2</v>
      </c>
      <c r="C51" s="96">
        <v>41808</v>
      </c>
      <c r="D51" s="45">
        <v>150</v>
      </c>
      <c r="E51" s="45">
        <v>4761</v>
      </c>
      <c r="F51" s="45">
        <v>1504761</v>
      </c>
      <c r="G51" s="30">
        <v>46.9</v>
      </c>
      <c r="H51" s="45">
        <v>63</v>
      </c>
      <c r="I51" s="45"/>
      <c r="J51" s="45"/>
      <c r="K51" s="45" t="s">
        <v>56</v>
      </c>
      <c r="L51" s="97" t="s">
        <v>89</v>
      </c>
      <c r="M51" s="46"/>
      <c r="N51" s="46"/>
      <c r="O51" s="46"/>
      <c r="P51" s="29"/>
      <c r="Q51" s="45">
        <v>4</v>
      </c>
      <c r="R51" s="98">
        <f t="shared" si="0"/>
        <v>4</v>
      </c>
      <c r="S51" s="98"/>
      <c r="T51" s="99">
        <f t="shared" si="1"/>
        <v>41804</v>
      </c>
      <c r="U51" s="31" t="s">
        <v>75</v>
      </c>
    </row>
    <row r="52" spans="1:21" x14ac:dyDescent="0.2">
      <c r="A52" s="94" t="s">
        <v>54</v>
      </c>
      <c r="B52" s="95">
        <v>2</v>
      </c>
      <c r="C52" s="100">
        <v>41813</v>
      </c>
      <c r="D52" s="45">
        <v>150</v>
      </c>
      <c r="E52" s="45">
        <v>4761</v>
      </c>
      <c r="F52" s="45">
        <v>1504761</v>
      </c>
      <c r="G52" s="30">
        <v>56.5</v>
      </c>
      <c r="H52" s="45">
        <v>119</v>
      </c>
      <c r="I52" s="45"/>
      <c r="J52" s="45"/>
      <c r="K52" s="45"/>
      <c r="L52" s="97"/>
      <c r="M52" s="46"/>
      <c r="N52" s="46"/>
      <c r="O52" s="46"/>
      <c r="P52" s="29"/>
      <c r="Q52" s="29"/>
      <c r="R52" s="98">
        <f t="shared" si="0"/>
        <v>9</v>
      </c>
      <c r="S52" s="98"/>
      <c r="T52" s="99">
        <f t="shared" si="1"/>
        <v>41804</v>
      </c>
      <c r="U52" s="31" t="s">
        <v>75</v>
      </c>
    </row>
    <row r="53" spans="1:21" x14ac:dyDescent="0.2">
      <c r="A53" s="94" t="s">
        <v>54</v>
      </c>
      <c r="B53" s="95">
        <v>2</v>
      </c>
      <c r="C53" s="100">
        <v>41815</v>
      </c>
      <c r="D53" s="45">
        <v>150</v>
      </c>
      <c r="E53" s="45">
        <v>4761</v>
      </c>
      <c r="F53" s="45">
        <v>1504761</v>
      </c>
      <c r="G53" s="30">
        <v>59.6</v>
      </c>
      <c r="H53" s="45">
        <v>125</v>
      </c>
      <c r="I53" s="45"/>
      <c r="J53" s="45"/>
      <c r="K53" s="45"/>
      <c r="L53" s="97"/>
      <c r="M53" s="46"/>
      <c r="N53" s="46"/>
      <c r="O53" s="46"/>
      <c r="P53" s="29"/>
      <c r="Q53" s="29"/>
      <c r="R53" s="98">
        <f t="shared" si="0"/>
        <v>11</v>
      </c>
      <c r="S53" s="98"/>
      <c r="T53" s="99">
        <f t="shared" si="1"/>
        <v>41804</v>
      </c>
      <c r="U53" s="31" t="s">
        <v>75</v>
      </c>
    </row>
    <row r="54" spans="1:21" x14ac:dyDescent="0.2">
      <c r="A54" s="94" t="s">
        <v>54</v>
      </c>
      <c r="B54" s="95">
        <v>2</v>
      </c>
      <c r="C54" s="96">
        <v>41808</v>
      </c>
      <c r="D54" s="45">
        <v>150</v>
      </c>
      <c r="E54" s="45">
        <v>4762</v>
      </c>
      <c r="F54" s="45">
        <v>1504762</v>
      </c>
      <c r="G54" s="30"/>
      <c r="H54" s="45"/>
      <c r="I54" s="45"/>
      <c r="J54" s="45"/>
      <c r="K54" s="45"/>
      <c r="L54" s="97" t="s">
        <v>65</v>
      </c>
      <c r="M54" s="46"/>
      <c r="N54" s="46"/>
      <c r="O54" s="46"/>
      <c r="P54" s="29"/>
      <c r="Q54" s="29"/>
      <c r="R54" s="98">
        <f t="shared" si="0"/>
        <v>0</v>
      </c>
      <c r="S54" s="98">
        <v>1</v>
      </c>
      <c r="T54" s="99">
        <f t="shared" si="1"/>
        <v>41808</v>
      </c>
      <c r="U54" s="31" t="s">
        <v>75</v>
      </c>
    </row>
    <row r="55" spans="1:21" x14ac:dyDescent="0.2">
      <c r="A55" s="94" t="s">
        <v>54</v>
      </c>
      <c r="B55" s="95">
        <v>2</v>
      </c>
      <c r="C55" s="96">
        <v>41808</v>
      </c>
      <c r="D55" s="45">
        <v>150</v>
      </c>
      <c r="E55" s="45">
        <v>4762</v>
      </c>
      <c r="F55" s="45">
        <v>1504762</v>
      </c>
      <c r="G55" s="30">
        <v>46.7</v>
      </c>
      <c r="H55" s="45">
        <v>61</v>
      </c>
      <c r="I55" s="45"/>
      <c r="J55" s="45"/>
      <c r="K55" s="45" t="s">
        <v>60</v>
      </c>
      <c r="L55" s="97" t="s">
        <v>90</v>
      </c>
      <c r="M55" s="46"/>
      <c r="N55" s="46"/>
      <c r="O55" s="46"/>
      <c r="P55" s="29"/>
      <c r="Q55" s="45">
        <v>4</v>
      </c>
      <c r="R55" s="98">
        <f t="shared" si="0"/>
        <v>0</v>
      </c>
      <c r="S55" s="98">
        <v>1</v>
      </c>
      <c r="T55" s="99">
        <f t="shared" si="1"/>
        <v>41808</v>
      </c>
      <c r="U55" s="31" t="s">
        <v>75</v>
      </c>
    </row>
    <row r="56" spans="1:21" x14ac:dyDescent="0.2">
      <c r="A56" s="94" t="s">
        <v>54</v>
      </c>
      <c r="B56" s="95">
        <v>2</v>
      </c>
      <c r="C56" s="100">
        <v>41810</v>
      </c>
      <c r="D56" s="45">
        <v>150</v>
      </c>
      <c r="E56" s="45">
        <v>4762</v>
      </c>
      <c r="F56" s="45">
        <v>1504762</v>
      </c>
      <c r="G56" s="30">
        <v>51.6</v>
      </c>
      <c r="H56" s="45">
        <v>81</v>
      </c>
      <c r="I56" s="45"/>
      <c r="J56" s="45"/>
      <c r="K56" s="45"/>
      <c r="L56" s="97"/>
      <c r="M56" s="46"/>
      <c r="N56" s="46"/>
      <c r="O56" s="46"/>
      <c r="P56" s="29"/>
      <c r="Q56" s="29"/>
      <c r="R56" s="98">
        <f t="shared" si="0"/>
        <v>2</v>
      </c>
      <c r="S56" s="98">
        <v>1</v>
      </c>
      <c r="T56" s="99">
        <f t="shared" si="1"/>
        <v>41808</v>
      </c>
      <c r="U56" s="31" t="s">
        <v>75</v>
      </c>
    </row>
    <row r="57" spans="1:21" x14ac:dyDescent="0.2">
      <c r="A57" s="94" t="s">
        <v>54</v>
      </c>
      <c r="B57" s="95">
        <v>2</v>
      </c>
      <c r="C57" s="96">
        <v>41808</v>
      </c>
      <c r="D57" s="45">
        <v>150</v>
      </c>
      <c r="E57" s="45">
        <v>4763</v>
      </c>
      <c r="F57" s="45">
        <v>1504763</v>
      </c>
      <c r="G57" s="30">
        <v>41.2</v>
      </c>
      <c r="H57" s="45">
        <v>43</v>
      </c>
      <c r="I57" s="45"/>
      <c r="J57" s="45"/>
      <c r="K57" s="45" t="s">
        <v>71</v>
      </c>
      <c r="L57" s="97" t="s">
        <v>91</v>
      </c>
      <c r="M57" s="46"/>
      <c r="N57" s="46"/>
      <c r="O57" s="46"/>
      <c r="P57" s="29"/>
      <c r="Q57" s="45">
        <v>2</v>
      </c>
      <c r="R57" s="98">
        <f t="shared" si="0"/>
        <v>2</v>
      </c>
      <c r="S57" s="98">
        <v>1</v>
      </c>
      <c r="T57" s="99">
        <f t="shared" si="1"/>
        <v>41806</v>
      </c>
      <c r="U57" s="31" t="s">
        <v>75</v>
      </c>
    </row>
    <row r="58" spans="1:21" x14ac:dyDescent="0.2">
      <c r="A58" s="94" t="s">
        <v>54</v>
      </c>
      <c r="B58" s="95">
        <v>2</v>
      </c>
      <c r="C58" s="100">
        <v>41810</v>
      </c>
      <c r="D58" s="45">
        <v>150</v>
      </c>
      <c r="E58" s="45">
        <v>4763</v>
      </c>
      <c r="F58" s="45">
        <v>1504763</v>
      </c>
      <c r="G58" s="30">
        <v>46.3</v>
      </c>
      <c r="H58" s="45">
        <v>55</v>
      </c>
      <c r="I58" s="45"/>
      <c r="J58" s="45"/>
      <c r="K58" s="45"/>
      <c r="L58" s="97"/>
      <c r="M58" s="46"/>
      <c r="N58" s="46"/>
      <c r="O58" s="46"/>
      <c r="P58" s="29"/>
      <c r="Q58" s="29"/>
      <c r="R58" s="98">
        <f t="shared" si="0"/>
        <v>4</v>
      </c>
      <c r="S58" s="98">
        <v>1</v>
      </c>
      <c r="T58" s="99">
        <f t="shared" si="1"/>
        <v>41806</v>
      </c>
      <c r="U58" s="31" t="s">
        <v>75</v>
      </c>
    </row>
    <row r="59" spans="1:21" x14ac:dyDescent="0.2">
      <c r="A59" s="94" t="s">
        <v>54</v>
      </c>
      <c r="B59" s="95">
        <v>2</v>
      </c>
      <c r="C59" s="100">
        <v>41813</v>
      </c>
      <c r="D59" s="45">
        <v>150</v>
      </c>
      <c r="E59" s="45">
        <v>4763</v>
      </c>
      <c r="F59" s="45">
        <v>1504763</v>
      </c>
      <c r="G59" s="30">
        <v>52.7</v>
      </c>
      <c r="H59" s="45">
        <v>95</v>
      </c>
      <c r="I59" s="45"/>
      <c r="J59" s="45"/>
      <c r="K59" s="45"/>
      <c r="L59" s="97"/>
      <c r="M59" s="46"/>
      <c r="N59" s="46"/>
      <c r="O59" s="46"/>
      <c r="P59" s="29"/>
      <c r="Q59" s="29"/>
      <c r="R59" s="98">
        <f t="shared" si="0"/>
        <v>7</v>
      </c>
      <c r="S59" s="98">
        <v>1</v>
      </c>
      <c r="T59" s="99">
        <f t="shared" si="1"/>
        <v>41806</v>
      </c>
      <c r="U59" s="31" t="s">
        <v>75</v>
      </c>
    </row>
    <row r="60" spans="1:21" x14ac:dyDescent="0.2">
      <c r="A60" s="94" t="s">
        <v>54</v>
      </c>
      <c r="B60" s="95">
        <v>2</v>
      </c>
      <c r="C60" s="96">
        <v>41808</v>
      </c>
      <c r="D60" s="45">
        <v>150</v>
      </c>
      <c r="E60" s="45">
        <v>4764</v>
      </c>
      <c r="F60" s="45">
        <v>1504764</v>
      </c>
      <c r="G60" s="30">
        <v>44.4</v>
      </c>
      <c r="H60" s="45">
        <v>46</v>
      </c>
      <c r="I60" s="45"/>
      <c r="J60" s="45"/>
      <c r="K60" s="45" t="s">
        <v>60</v>
      </c>
      <c r="L60" s="97" t="s">
        <v>92</v>
      </c>
      <c r="M60" s="46"/>
      <c r="N60" s="46"/>
      <c r="O60" s="46"/>
      <c r="P60" s="29"/>
      <c r="Q60" s="45">
        <v>3</v>
      </c>
      <c r="R60" s="98">
        <f t="shared" si="0"/>
        <v>3</v>
      </c>
      <c r="S60" s="98">
        <v>1</v>
      </c>
      <c r="T60" s="99">
        <f t="shared" si="1"/>
        <v>41805</v>
      </c>
      <c r="U60" s="31" t="s">
        <v>75</v>
      </c>
    </row>
    <row r="61" spans="1:21" x14ac:dyDescent="0.2">
      <c r="A61" s="94" t="s">
        <v>54</v>
      </c>
      <c r="B61" s="95">
        <v>2</v>
      </c>
      <c r="C61" s="100">
        <v>41810</v>
      </c>
      <c r="D61" s="45">
        <v>150</v>
      </c>
      <c r="E61" s="45">
        <v>4764</v>
      </c>
      <c r="F61" s="45">
        <v>1504764</v>
      </c>
      <c r="G61" s="30">
        <v>48.9</v>
      </c>
      <c r="H61" s="45">
        <v>61</v>
      </c>
      <c r="I61" s="45"/>
      <c r="J61" s="45"/>
      <c r="K61" s="45"/>
      <c r="L61" s="97"/>
      <c r="M61" s="46"/>
      <c r="N61" s="46"/>
      <c r="O61" s="46"/>
      <c r="P61" s="29"/>
      <c r="Q61" s="29"/>
      <c r="R61" s="98">
        <f t="shared" si="0"/>
        <v>5</v>
      </c>
      <c r="S61" s="98">
        <v>1</v>
      </c>
      <c r="T61" s="99">
        <f t="shared" si="1"/>
        <v>41805</v>
      </c>
      <c r="U61" s="31" t="s">
        <v>75</v>
      </c>
    </row>
    <row r="62" spans="1:21" x14ac:dyDescent="0.2">
      <c r="A62" s="94" t="s">
        <v>54</v>
      </c>
      <c r="B62" s="95">
        <v>2</v>
      </c>
      <c r="C62" s="96">
        <v>41808</v>
      </c>
      <c r="D62" s="45">
        <v>150</v>
      </c>
      <c r="E62" s="45">
        <v>4765</v>
      </c>
      <c r="F62" s="45">
        <v>1504765</v>
      </c>
      <c r="G62" s="30">
        <v>43.7</v>
      </c>
      <c r="H62" s="45">
        <v>42</v>
      </c>
      <c r="I62" s="45"/>
      <c r="J62" s="45"/>
      <c r="K62" s="45">
        <v>3</v>
      </c>
      <c r="L62" s="97" t="s">
        <v>65</v>
      </c>
      <c r="M62" s="46"/>
      <c r="N62" s="46"/>
      <c r="O62" s="46"/>
      <c r="P62" s="29"/>
      <c r="Q62" s="45">
        <v>3</v>
      </c>
      <c r="R62" s="98">
        <f t="shared" si="0"/>
        <v>3</v>
      </c>
      <c r="S62" s="98">
        <v>1</v>
      </c>
      <c r="T62" s="99">
        <f t="shared" si="1"/>
        <v>41805</v>
      </c>
      <c r="U62" s="31" t="s">
        <v>75</v>
      </c>
    </row>
    <row r="63" spans="1:21" x14ac:dyDescent="0.2">
      <c r="A63" s="94" t="s">
        <v>54</v>
      </c>
      <c r="B63" s="95">
        <v>2</v>
      </c>
      <c r="C63" s="96">
        <v>41808</v>
      </c>
      <c r="D63" s="45">
        <v>150</v>
      </c>
      <c r="E63" s="45">
        <v>4766</v>
      </c>
      <c r="F63" s="45">
        <v>1504766</v>
      </c>
      <c r="G63" s="30">
        <v>41.6</v>
      </c>
      <c r="H63" s="45">
        <v>41</v>
      </c>
      <c r="I63" s="45"/>
      <c r="J63" s="45"/>
      <c r="K63" s="45">
        <v>2</v>
      </c>
      <c r="L63" s="97" t="s">
        <v>65</v>
      </c>
      <c r="M63" s="46"/>
      <c r="N63" s="46"/>
      <c r="O63" s="46"/>
      <c r="P63" s="29"/>
      <c r="Q63" s="45">
        <v>2</v>
      </c>
      <c r="R63" s="98">
        <f t="shared" si="0"/>
        <v>2</v>
      </c>
      <c r="S63" s="98">
        <v>1</v>
      </c>
      <c r="T63" s="99">
        <f t="shared" si="1"/>
        <v>41806</v>
      </c>
      <c r="U63" s="31" t="s">
        <v>75</v>
      </c>
    </row>
    <row r="64" spans="1:21" x14ac:dyDescent="0.2">
      <c r="A64" s="94" t="s">
        <v>54</v>
      </c>
      <c r="B64" s="95">
        <v>2</v>
      </c>
      <c r="C64" s="100">
        <v>41810</v>
      </c>
      <c r="D64" s="45">
        <v>150</v>
      </c>
      <c r="E64" s="45">
        <v>4766</v>
      </c>
      <c r="F64" s="45">
        <v>1504766</v>
      </c>
      <c r="G64" s="30">
        <v>46.8</v>
      </c>
      <c r="H64" s="45">
        <v>57</v>
      </c>
      <c r="I64" s="45"/>
      <c r="J64" s="45"/>
      <c r="K64" s="45"/>
      <c r="L64" s="97"/>
      <c r="M64" s="46"/>
      <c r="N64" s="46"/>
      <c r="O64" s="46"/>
      <c r="P64" s="29"/>
      <c r="Q64" s="29"/>
      <c r="R64" s="98">
        <f t="shared" si="0"/>
        <v>4</v>
      </c>
      <c r="S64" s="98">
        <v>1</v>
      </c>
      <c r="T64" s="99">
        <f t="shared" si="1"/>
        <v>41806</v>
      </c>
      <c r="U64" s="31" t="s">
        <v>75</v>
      </c>
    </row>
    <row r="65" spans="1:21" x14ac:dyDescent="0.2">
      <c r="A65" s="94" t="s">
        <v>54</v>
      </c>
      <c r="B65" s="95">
        <v>2</v>
      </c>
      <c r="C65" s="100">
        <v>41813</v>
      </c>
      <c r="D65" s="45">
        <v>150</v>
      </c>
      <c r="E65" s="45">
        <v>4766</v>
      </c>
      <c r="F65" s="45">
        <v>1504766</v>
      </c>
      <c r="G65" s="30">
        <v>53.6</v>
      </c>
      <c r="H65" s="45">
        <v>92</v>
      </c>
      <c r="I65" s="45"/>
      <c r="J65" s="45"/>
      <c r="K65" s="45"/>
      <c r="L65" s="97"/>
      <c r="M65" s="46"/>
      <c r="N65" s="46"/>
      <c r="O65" s="46"/>
      <c r="P65" s="29"/>
      <c r="Q65" s="29"/>
      <c r="R65" s="98">
        <f t="shared" si="0"/>
        <v>7</v>
      </c>
      <c r="S65" s="98">
        <v>1</v>
      </c>
      <c r="T65" s="99">
        <f t="shared" si="1"/>
        <v>41806</v>
      </c>
      <c r="U65" s="31" t="s">
        <v>75</v>
      </c>
    </row>
    <row r="66" spans="1:21" x14ac:dyDescent="0.2">
      <c r="A66" s="94" t="s">
        <v>54</v>
      </c>
      <c r="B66" s="95">
        <v>2</v>
      </c>
      <c r="C66" s="96">
        <v>41808</v>
      </c>
      <c r="D66" s="45">
        <v>150</v>
      </c>
      <c r="E66" s="45">
        <v>4767</v>
      </c>
      <c r="F66" s="45">
        <v>1504767</v>
      </c>
      <c r="G66" s="30">
        <v>44.1</v>
      </c>
      <c r="H66" s="45">
        <v>45</v>
      </c>
      <c r="I66" s="45"/>
      <c r="J66" s="45"/>
      <c r="K66" s="45" t="s">
        <v>55</v>
      </c>
      <c r="L66" s="97" t="s">
        <v>93</v>
      </c>
      <c r="M66" s="46"/>
      <c r="N66" s="46"/>
      <c r="O66" s="46"/>
      <c r="P66" s="29"/>
      <c r="Q66" s="45">
        <v>3</v>
      </c>
      <c r="R66" s="98">
        <f t="shared" si="0"/>
        <v>3</v>
      </c>
      <c r="S66" s="98">
        <v>1</v>
      </c>
      <c r="T66" s="99">
        <f t="shared" si="1"/>
        <v>41805</v>
      </c>
      <c r="U66" s="31" t="s">
        <v>32</v>
      </c>
    </row>
    <row r="67" spans="1:21" x14ac:dyDescent="0.2">
      <c r="A67" s="94" t="s">
        <v>54</v>
      </c>
      <c r="B67" s="95">
        <v>2</v>
      </c>
      <c r="C67" s="100">
        <v>41810</v>
      </c>
      <c r="D67" s="45">
        <v>150</v>
      </c>
      <c r="E67" s="45">
        <v>4767</v>
      </c>
      <c r="F67" s="45">
        <v>1504767</v>
      </c>
      <c r="G67" s="30">
        <v>47.5</v>
      </c>
      <c r="H67" s="45">
        <v>53</v>
      </c>
      <c r="I67" s="45"/>
      <c r="J67" s="45"/>
      <c r="K67" s="45"/>
      <c r="L67" s="97"/>
      <c r="M67" s="46"/>
      <c r="N67" s="46"/>
      <c r="O67" s="46"/>
      <c r="P67" s="29"/>
      <c r="Q67" s="29"/>
      <c r="R67" s="98">
        <f t="shared" ref="R67:R95" si="2">IF(F67=F66,R66+C67-C66,IF(Q67&gt;-1,Q67,"noval"))</f>
        <v>5</v>
      </c>
      <c r="S67" s="98">
        <v>1</v>
      </c>
      <c r="T67" s="99">
        <f t="shared" ref="T67:T95" si="3">C67-R67</f>
        <v>41805</v>
      </c>
      <c r="U67" s="31" t="s">
        <v>32</v>
      </c>
    </row>
    <row r="68" spans="1:21" x14ac:dyDescent="0.2">
      <c r="A68" s="94" t="s">
        <v>54</v>
      </c>
      <c r="B68" s="95">
        <v>2</v>
      </c>
      <c r="C68" s="96">
        <v>41808</v>
      </c>
      <c r="D68" s="45">
        <v>150</v>
      </c>
      <c r="E68" s="45">
        <v>4768</v>
      </c>
      <c r="F68" s="45">
        <v>1504768</v>
      </c>
      <c r="G68" s="30">
        <v>37.9</v>
      </c>
      <c r="H68" s="45">
        <v>24</v>
      </c>
      <c r="I68" s="45"/>
      <c r="J68" s="45"/>
      <c r="K68" s="45">
        <v>0</v>
      </c>
      <c r="L68" s="97" t="s">
        <v>72</v>
      </c>
      <c r="M68" s="46"/>
      <c r="N68" s="46"/>
      <c r="O68" s="46"/>
      <c r="P68" s="29"/>
      <c r="Q68" s="45">
        <v>0</v>
      </c>
      <c r="R68" s="98">
        <f t="shared" si="2"/>
        <v>0</v>
      </c>
      <c r="S68" s="98"/>
      <c r="T68" s="99">
        <f t="shared" si="3"/>
        <v>41808</v>
      </c>
      <c r="U68" s="31" t="s">
        <v>75</v>
      </c>
    </row>
    <row r="69" spans="1:21" x14ac:dyDescent="0.2">
      <c r="A69" s="94" t="s">
        <v>54</v>
      </c>
      <c r="B69" s="95">
        <v>2</v>
      </c>
      <c r="C69" s="100">
        <v>41810</v>
      </c>
      <c r="D69" s="45">
        <v>150</v>
      </c>
      <c r="E69" s="45">
        <v>4768</v>
      </c>
      <c r="F69" s="45">
        <v>1504768</v>
      </c>
      <c r="G69" s="30">
        <v>41.9</v>
      </c>
      <c r="H69" s="45">
        <v>34</v>
      </c>
      <c r="I69" s="45"/>
      <c r="J69" s="45"/>
      <c r="K69" s="45"/>
      <c r="L69" s="97"/>
      <c r="M69" s="46"/>
      <c r="N69" s="46"/>
      <c r="O69" s="46"/>
      <c r="P69" s="29"/>
      <c r="Q69" s="29"/>
      <c r="R69" s="98">
        <f t="shared" si="2"/>
        <v>2</v>
      </c>
      <c r="S69" s="98"/>
      <c r="T69" s="99">
        <f t="shared" si="3"/>
        <v>41808</v>
      </c>
      <c r="U69" s="31" t="s">
        <v>75</v>
      </c>
    </row>
    <row r="70" spans="1:21" x14ac:dyDescent="0.2">
      <c r="A70" s="94" t="s">
        <v>54</v>
      </c>
      <c r="B70" s="95">
        <v>2</v>
      </c>
      <c r="C70" s="100">
        <v>41813</v>
      </c>
      <c r="D70" s="45">
        <v>150</v>
      </c>
      <c r="E70" s="45">
        <v>4768</v>
      </c>
      <c r="F70" s="45">
        <v>1504768</v>
      </c>
      <c r="G70" s="30">
        <v>47.9</v>
      </c>
      <c r="H70" s="45">
        <v>57</v>
      </c>
      <c r="I70" s="45"/>
      <c r="J70" s="45"/>
      <c r="K70" s="45"/>
      <c r="L70" s="97"/>
      <c r="M70" s="46"/>
      <c r="N70" s="46"/>
      <c r="O70" s="46"/>
      <c r="P70" s="29"/>
      <c r="Q70" s="29"/>
      <c r="R70" s="98">
        <f t="shared" si="2"/>
        <v>5</v>
      </c>
      <c r="S70" s="98"/>
      <c r="T70" s="99">
        <f t="shared" si="3"/>
        <v>41808</v>
      </c>
      <c r="U70" s="31" t="s">
        <v>75</v>
      </c>
    </row>
    <row r="71" spans="1:21" x14ac:dyDescent="0.2">
      <c r="A71" s="94" t="s">
        <v>54</v>
      </c>
      <c r="B71" s="95">
        <v>2</v>
      </c>
      <c r="C71" s="96">
        <v>41808</v>
      </c>
      <c r="D71" s="45">
        <v>150</v>
      </c>
      <c r="E71" s="45">
        <v>4769</v>
      </c>
      <c r="F71" s="45">
        <v>1504769</v>
      </c>
      <c r="G71" s="30">
        <v>46</v>
      </c>
      <c r="H71" s="45">
        <v>46</v>
      </c>
      <c r="I71" s="45"/>
      <c r="J71" s="45"/>
      <c r="K71" s="45" t="s">
        <v>60</v>
      </c>
      <c r="L71" s="97" t="s">
        <v>94</v>
      </c>
      <c r="M71" s="46"/>
      <c r="N71" s="46"/>
      <c r="O71" s="46"/>
      <c r="P71" s="29"/>
      <c r="Q71" s="45">
        <v>4</v>
      </c>
      <c r="R71" s="98">
        <f t="shared" si="2"/>
        <v>4</v>
      </c>
      <c r="S71" s="98">
        <v>1</v>
      </c>
      <c r="T71" s="99">
        <f t="shared" si="3"/>
        <v>41804</v>
      </c>
      <c r="U71" s="31" t="s">
        <v>75</v>
      </c>
    </row>
    <row r="72" spans="1:21" x14ac:dyDescent="0.2">
      <c r="A72" s="94" t="s">
        <v>54</v>
      </c>
      <c r="B72" s="95">
        <v>2</v>
      </c>
      <c r="C72" s="100">
        <v>41810</v>
      </c>
      <c r="D72" s="45">
        <v>150</v>
      </c>
      <c r="E72" s="45">
        <v>4769</v>
      </c>
      <c r="F72" s="45">
        <v>1504769</v>
      </c>
      <c r="G72" s="30">
        <v>50.6</v>
      </c>
      <c r="H72" s="45">
        <v>61</v>
      </c>
      <c r="I72" s="45"/>
      <c r="J72" s="45"/>
      <c r="K72" s="45"/>
      <c r="L72" s="97"/>
      <c r="M72" s="46"/>
      <c r="N72" s="46"/>
      <c r="O72" s="46"/>
      <c r="P72" s="29"/>
      <c r="Q72" s="29"/>
      <c r="R72" s="98">
        <f t="shared" si="2"/>
        <v>6</v>
      </c>
      <c r="S72" s="98">
        <v>1</v>
      </c>
      <c r="T72" s="99">
        <f t="shared" si="3"/>
        <v>41804</v>
      </c>
      <c r="U72" s="31" t="s">
        <v>75</v>
      </c>
    </row>
    <row r="73" spans="1:21" x14ac:dyDescent="0.2">
      <c r="A73" s="94" t="s">
        <v>54</v>
      </c>
      <c r="B73" s="95">
        <v>2</v>
      </c>
      <c r="C73" s="100">
        <v>41813</v>
      </c>
      <c r="D73" s="45">
        <v>150</v>
      </c>
      <c r="E73" s="45">
        <v>4769</v>
      </c>
      <c r="F73" s="45">
        <v>1504769</v>
      </c>
      <c r="G73" s="30">
        <v>55.3</v>
      </c>
      <c r="H73" s="45">
        <v>94</v>
      </c>
      <c r="I73" s="45"/>
      <c r="J73" s="45"/>
      <c r="K73" s="45"/>
      <c r="L73" s="97"/>
      <c r="M73" s="46"/>
      <c r="N73" s="46"/>
      <c r="O73" s="46"/>
      <c r="P73" s="29"/>
      <c r="Q73" s="29"/>
      <c r="R73" s="98">
        <f t="shared" si="2"/>
        <v>9</v>
      </c>
      <c r="S73" s="98">
        <v>1</v>
      </c>
      <c r="T73" s="99">
        <f t="shared" si="3"/>
        <v>41804</v>
      </c>
      <c r="U73" s="31" t="s">
        <v>75</v>
      </c>
    </row>
    <row r="74" spans="1:21" x14ac:dyDescent="0.2">
      <c r="A74" s="94" t="s">
        <v>54</v>
      </c>
      <c r="B74" s="95">
        <v>2</v>
      </c>
      <c r="C74" s="100">
        <v>41815</v>
      </c>
      <c r="D74" s="45">
        <v>150</v>
      </c>
      <c r="E74" s="45">
        <v>4769</v>
      </c>
      <c r="F74" s="45">
        <v>1504769</v>
      </c>
      <c r="G74" s="30">
        <v>59.6</v>
      </c>
      <c r="H74" s="45">
        <v>124</v>
      </c>
      <c r="I74" s="45"/>
      <c r="J74" s="45"/>
      <c r="K74" s="45"/>
      <c r="L74" s="97"/>
      <c r="M74" s="46"/>
      <c r="N74" s="46"/>
      <c r="O74" s="46"/>
      <c r="P74" s="29"/>
      <c r="Q74" s="29"/>
      <c r="R74" s="98">
        <f t="shared" si="2"/>
        <v>11</v>
      </c>
      <c r="S74" s="98">
        <v>1</v>
      </c>
      <c r="T74" s="99">
        <f t="shared" si="3"/>
        <v>41804</v>
      </c>
      <c r="U74" s="31" t="s">
        <v>75</v>
      </c>
    </row>
    <row r="75" spans="1:21" x14ac:dyDescent="0.2">
      <c r="A75" s="94" t="s">
        <v>54</v>
      </c>
      <c r="B75" s="95">
        <v>2</v>
      </c>
      <c r="C75" s="96">
        <v>41808</v>
      </c>
      <c r="D75" s="45">
        <v>150</v>
      </c>
      <c r="E75" s="45">
        <v>4770</v>
      </c>
      <c r="F75" s="45">
        <v>1504770</v>
      </c>
      <c r="G75" s="30">
        <v>42.2</v>
      </c>
      <c r="H75" s="45">
        <v>20</v>
      </c>
      <c r="I75" s="45"/>
      <c r="J75" s="45"/>
      <c r="K75" s="45" t="s">
        <v>71</v>
      </c>
      <c r="L75" s="97" t="s">
        <v>95</v>
      </c>
      <c r="M75" s="46"/>
      <c r="N75" s="46"/>
      <c r="O75" s="46"/>
      <c r="P75" s="29"/>
      <c r="Q75" s="29">
        <v>2</v>
      </c>
      <c r="R75" s="98">
        <f t="shared" si="2"/>
        <v>2</v>
      </c>
      <c r="S75" s="98"/>
      <c r="T75" s="99">
        <f t="shared" si="3"/>
        <v>41806</v>
      </c>
      <c r="U75" s="31" t="s">
        <v>32</v>
      </c>
    </row>
    <row r="76" spans="1:21" x14ac:dyDescent="0.2">
      <c r="A76" s="94" t="s">
        <v>54</v>
      </c>
      <c r="B76" s="95">
        <v>2</v>
      </c>
      <c r="C76" s="96">
        <v>41808</v>
      </c>
      <c r="D76" s="45">
        <v>150</v>
      </c>
      <c r="E76" s="45">
        <v>4771</v>
      </c>
      <c r="F76" s="45">
        <v>1504771</v>
      </c>
      <c r="G76" s="30">
        <v>40.200000000000003</v>
      </c>
      <c r="H76" s="45">
        <v>32</v>
      </c>
      <c r="I76" s="45"/>
      <c r="J76" s="45"/>
      <c r="K76" s="45">
        <v>2</v>
      </c>
      <c r="L76" s="97" t="s">
        <v>65</v>
      </c>
      <c r="M76" s="46"/>
      <c r="N76" s="46"/>
      <c r="O76" s="46"/>
      <c r="P76" s="29"/>
      <c r="Q76" s="45">
        <v>2</v>
      </c>
      <c r="R76" s="98">
        <f t="shared" si="2"/>
        <v>2</v>
      </c>
      <c r="S76" s="98">
        <v>1</v>
      </c>
      <c r="T76" s="99">
        <f t="shared" si="3"/>
        <v>41806</v>
      </c>
      <c r="U76" s="31" t="s">
        <v>75</v>
      </c>
    </row>
    <row r="77" spans="1:21" x14ac:dyDescent="0.2">
      <c r="A77" s="94" t="s">
        <v>54</v>
      </c>
      <c r="B77" s="95">
        <v>2</v>
      </c>
      <c r="C77" s="100">
        <v>41810</v>
      </c>
      <c r="D77" s="45">
        <v>150</v>
      </c>
      <c r="E77" s="45">
        <v>4771</v>
      </c>
      <c r="F77" s="45">
        <v>1504771</v>
      </c>
      <c r="G77" s="30">
        <v>45</v>
      </c>
      <c r="H77" s="45">
        <v>50</v>
      </c>
      <c r="I77" s="45"/>
      <c r="J77" s="45"/>
      <c r="K77" s="45"/>
      <c r="L77" s="97"/>
      <c r="M77" s="46"/>
      <c r="N77" s="46"/>
      <c r="O77" s="46"/>
      <c r="P77" s="29"/>
      <c r="Q77" s="29"/>
      <c r="R77" s="98">
        <f t="shared" si="2"/>
        <v>4</v>
      </c>
      <c r="S77" s="98">
        <v>1</v>
      </c>
      <c r="T77" s="99">
        <f t="shared" si="3"/>
        <v>41806</v>
      </c>
      <c r="U77" s="31" t="s">
        <v>75</v>
      </c>
    </row>
    <row r="78" spans="1:21" x14ac:dyDescent="0.2">
      <c r="A78" s="94" t="s">
        <v>54</v>
      </c>
      <c r="B78" s="95">
        <v>2</v>
      </c>
      <c r="C78" s="100">
        <v>41813</v>
      </c>
      <c r="D78" s="45">
        <v>150</v>
      </c>
      <c r="E78" s="45">
        <v>4771</v>
      </c>
      <c r="F78" s="45">
        <v>1504771</v>
      </c>
      <c r="G78" s="30">
        <v>50.9</v>
      </c>
      <c r="H78" s="45">
        <v>82</v>
      </c>
      <c r="I78" s="45"/>
      <c r="J78" s="45"/>
      <c r="K78" s="45"/>
      <c r="L78" s="97"/>
      <c r="M78" s="46"/>
      <c r="N78" s="46"/>
      <c r="O78" s="46"/>
      <c r="P78" s="29"/>
      <c r="Q78" s="29"/>
      <c r="R78" s="98">
        <f t="shared" si="2"/>
        <v>7</v>
      </c>
      <c r="S78" s="98">
        <v>1</v>
      </c>
      <c r="T78" s="99">
        <f t="shared" si="3"/>
        <v>41806</v>
      </c>
      <c r="U78" s="31" t="s">
        <v>75</v>
      </c>
    </row>
    <row r="79" spans="1:21" x14ac:dyDescent="0.2">
      <c r="A79" s="94" t="s">
        <v>54</v>
      </c>
      <c r="B79" s="95">
        <v>2</v>
      </c>
      <c r="C79" s="100">
        <v>41815</v>
      </c>
      <c r="D79" s="45">
        <v>150</v>
      </c>
      <c r="E79" s="45">
        <v>4771</v>
      </c>
      <c r="F79" s="45">
        <v>1504771</v>
      </c>
      <c r="G79" s="30">
        <v>55.8</v>
      </c>
      <c r="H79" s="45">
        <v>107</v>
      </c>
      <c r="I79" s="45"/>
      <c r="J79" s="45"/>
      <c r="K79" s="45"/>
      <c r="L79" s="97"/>
      <c r="M79" s="46"/>
      <c r="N79" s="46"/>
      <c r="O79" s="46"/>
      <c r="P79" s="29"/>
      <c r="Q79" s="29"/>
      <c r="R79" s="98">
        <f t="shared" si="2"/>
        <v>9</v>
      </c>
      <c r="S79" s="98">
        <v>1</v>
      </c>
      <c r="T79" s="99">
        <f t="shared" si="3"/>
        <v>41806</v>
      </c>
      <c r="U79" s="31" t="s">
        <v>75</v>
      </c>
    </row>
    <row r="80" spans="1:21" x14ac:dyDescent="0.2">
      <c r="A80" s="94" t="s">
        <v>54</v>
      </c>
      <c r="B80" s="95">
        <v>2</v>
      </c>
      <c r="C80" s="96">
        <v>41808</v>
      </c>
      <c r="D80" s="45">
        <v>150</v>
      </c>
      <c r="E80" s="45">
        <v>4772</v>
      </c>
      <c r="F80" s="45">
        <v>1504772</v>
      </c>
      <c r="G80" s="30">
        <v>37.4</v>
      </c>
      <c r="H80" s="45">
        <v>24</v>
      </c>
      <c r="I80" s="45"/>
      <c r="J80" s="45"/>
      <c r="K80" s="45">
        <v>0</v>
      </c>
      <c r="L80" s="97" t="s">
        <v>65</v>
      </c>
      <c r="M80" s="46"/>
      <c r="N80" s="46"/>
      <c r="O80" s="46"/>
      <c r="P80" s="29"/>
      <c r="Q80" s="45">
        <v>0</v>
      </c>
      <c r="R80" s="98">
        <f t="shared" si="2"/>
        <v>0</v>
      </c>
      <c r="S80" s="98">
        <v>1</v>
      </c>
      <c r="T80" s="99">
        <f t="shared" si="3"/>
        <v>41808</v>
      </c>
      <c r="U80" s="31" t="s">
        <v>75</v>
      </c>
    </row>
    <row r="81" spans="1:21" x14ac:dyDescent="0.2">
      <c r="A81" s="94" t="s">
        <v>54</v>
      </c>
      <c r="B81" s="95">
        <v>2</v>
      </c>
      <c r="C81" s="100">
        <v>41810</v>
      </c>
      <c r="D81" s="45">
        <v>158</v>
      </c>
      <c r="E81" s="45">
        <v>4765</v>
      </c>
      <c r="F81" s="45">
        <v>1504765</v>
      </c>
      <c r="G81" s="30">
        <v>48</v>
      </c>
      <c r="H81" s="45">
        <v>58</v>
      </c>
      <c r="I81" s="45"/>
      <c r="J81" s="45"/>
      <c r="K81" s="45"/>
      <c r="L81" s="97"/>
      <c r="M81" s="46"/>
      <c r="N81" s="46"/>
      <c r="O81" s="46"/>
      <c r="P81" s="29"/>
      <c r="Q81" s="29"/>
      <c r="R81" s="98">
        <f t="shared" si="2"/>
        <v>0</v>
      </c>
      <c r="S81" s="98">
        <v>1</v>
      </c>
      <c r="T81" s="99">
        <f t="shared" si="3"/>
        <v>41810</v>
      </c>
      <c r="U81" s="31" t="s">
        <v>75</v>
      </c>
    </row>
    <row r="82" spans="1:21" x14ac:dyDescent="0.2">
      <c r="A82" s="94" t="s">
        <v>54</v>
      </c>
      <c r="B82" s="95">
        <v>2</v>
      </c>
      <c r="C82" s="100">
        <v>41810</v>
      </c>
      <c r="D82" s="45">
        <v>158</v>
      </c>
      <c r="E82" s="45">
        <v>5255</v>
      </c>
      <c r="F82" s="45">
        <v>1585255</v>
      </c>
      <c r="G82" s="30">
        <v>41.1</v>
      </c>
      <c r="H82" s="45">
        <v>34</v>
      </c>
      <c r="I82" s="45"/>
      <c r="J82" s="45"/>
      <c r="K82" s="45">
        <v>2</v>
      </c>
      <c r="L82" s="97"/>
      <c r="M82" s="46"/>
      <c r="N82" s="46"/>
      <c r="O82" s="46"/>
      <c r="P82" s="29"/>
      <c r="Q82" s="45">
        <v>2</v>
      </c>
      <c r="R82" s="98">
        <f t="shared" si="2"/>
        <v>2</v>
      </c>
      <c r="S82" s="98">
        <v>1</v>
      </c>
      <c r="T82" s="99">
        <f t="shared" si="3"/>
        <v>41808</v>
      </c>
      <c r="U82" s="31" t="s">
        <v>75</v>
      </c>
    </row>
    <row r="83" spans="1:21" x14ac:dyDescent="0.2">
      <c r="A83" s="94" t="s">
        <v>54</v>
      </c>
      <c r="B83" s="95">
        <v>2</v>
      </c>
      <c r="C83" s="100">
        <v>41810</v>
      </c>
      <c r="D83" s="45">
        <v>158</v>
      </c>
      <c r="E83" s="45">
        <v>5256</v>
      </c>
      <c r="F83" s="45">
        <v>1585256</v>
      </c>
      <c r="G83" s="30">
        <v>39.6</v>
      </c>
      <c r="H83" s="45">
        <v>33</v>
      </c>
      <c r="I83" s="45"/>
      <c r="J83" s="45"/>
      <c r="K83" s="45" t="s">
        <v>73</v>
      </c>
      <c r="L83" s="97" t="s">
        <v>96</v>
      </c>
      <c r="M83" s="46"/>
      <c r="N83" s="46"/>
      <c r="O83" s="46"/>
      <c r="P83" s="29"/>
      <c r="Q83" s="45">
        <v>1</v>
      </c>
      <c r="R83" s="98">
        <f t="shared" si="2"/>
        <v>1</v>
      </c>
      <c r="S83" s="98"/>
      <c r="T83" s="99">
        <f t="shared" si="3"/>
        <v>41809</v>
      </c>
      <c r="U83" s="31" t="s">
        <v>75</v>
      </c>
    </row>
    <row r="84" spans="1:21" x14ac:dyDescent="0.2">
      <c r="A84" s="94" t="s">
        <v>54</v>
      </c>
      <c r="B84" s="95">
        <v>2</v>
      </c>
      <c r="C84" s="100">
        <v>41813</v>
      </c>
      <c r="D84" s="45">
        <v>158</v>
      </c>
      <c r="E84" s="45">
        <v>5256</v>
      </c>
      <c r="F84" s="45">
        <v>1585256</v>
      </c>
      <c r="G84" s="30">
        <v>47.6</v>
      </c>
      <c r="H84" s="45">
        <v>62</v>
      </c>
      <c r="I84" s="45"/>
      <c r="J84" s="45"/>
      <c r="K84" s="45"/>
      <c r="L84" s="97"/>
      <c r="M84" s="46"/>
      <c r="N84" s="46"/>
      <c r="O84" s="46"/>
      <c r="P84" s="29"/>
      <c r="Q84" s="45"/>
      <c r="R84" s="98">
        <f t="shared" si="2"/>
        <v>4</v>
      </c>
      <c r="S84" s="98"/>
      <c r="T84" s="99">
        <f t="shared" si="3"/>
        <v>41809</v>
      </c>
      <c r="U84" s="31" t="s">
        <v>75</v>
      </c>
    </row>
    <row r="85" spans="1:21" x14ac:dyDescent="0.2">
      <c r="A85" s="94" t="s">
        <v>54</v>
      </c>
      <c r="B85" s="95">
        <v>2</v>
      </c>
      <c r="C85" s="100">
        <v>41815</v>
      </c>
      <c r="D85" s="45">
        <v>158</v>
      </c>
      <c r="E85" s="45">
        <v>5256</v>
      </c>
      <c r="F85" s="45">
        <v>1585256</v>
      </c>
      <c r="G85" s="30">
        <v>53.1</v>
      </c>
      <c r="H85" s="45">
        <v>81</v>
      </c>
      <c r="I85" s="45"/>
      <c r="J85" s="45"/>
      <c r="K85" s="45"/>
      <c r="L85" s="97"/>
      <c r="M85" s="46"/>
      <c r="N85" s="46"/>
      <c r="O85" s="46"/>
      <c r="P85" s="29"/>
      <c r="Q85" s="45"/>
      <c r="R85" s="98">
        <f t="shared" si="2"/>
        <v>6</v>
      </c>
      <c r="S85" s="98"/>
      <c r="T85" s="99">
        <f t="shared" si="3"/>
        <v>41809</v>
      </c>
      <c r="U85" s="31" t="s">
        <v>75</v>
      </c>
    </row>
    <row r="86" spans="1:21" x14ac:dyDescent="0.2">
      <c r="A86" s="94" t="s">
        <v>54</v>
      </c>
      <c r="B86" s="95">
        <v>2</v>
      </c>
      <c r="C86" s="100">
        <v>41810</v>
      </c>
      <c r="D86" s="45">
        <v>158</v>
      </c>
      <c r="E86" s="45">
        <v>5257</v>
      </c>
      <c r="F86" s="45">
        <v>1585257</v>
      </c>
      <c r="G86" s="30">
        <v>40.5</v>
      </c>
      <c r="H86" s="45">
        <v>36</v>
      </c>
      <c r="I86" s="45"/>
      <c r="J86" s="45"/>
      <c r="K86" s="45">
        <v>2</v>
      </c>
      <c r="L86" s="97" t="s">
        <v>57</v>
      </c>
      <c r="M86" s="46"/>
      <c r="N86" s="46"/>
      <c r="O86" s="46"/>
      <c r="P86" s="29"/>
      <c r="Q86" s="45">
        <v>2</v>
      </c>
      <c r="R86" s="98">
        <f t="shared" si="2"/>
        <v>2</v>
      </c>
      <c r="S86" s="98">
        <v>2</v>
      </c>
      <c r="T86" s="99">
        <f t="shared" si="3"/>
        <v>41808</v>
      </c>
      <c r="U86" s="31" t="s">
        <v>75</v>
      </c>
    </row>
    <row r="87" spans="1:21" x14ac:dyDescent="0.2">
      <c r="A87" s="94" t="s">
        <v>54</v>
      </c>
      <c r="B87" s="95">
        <v>2</v>
      </c>
      <c r="C87" s="100">
        <v>41813</v>
      </c>
      <c r="D87" s="45">
        <v>158</v>
      </c>
      <c r="E87" s="45">
        <v>5257</v>
      </c>
      <c r="F87" s="45">
        <v>1585257</v>
      </c>
      <c r="G87" s="30">
        <v>48.4</v>
      </c>
      <c r="H87" s="45">
        <v>60</v>
      </c>
      <c r="I87" s="45"/>
      <c r="J87" s="45"/>
      <c r="K87" s="45"/>
      <c r="L87" s="97"/>
      <c r="M87" s="46"/>
      <c r="N87" s="46"/>
      <c r="O87" s="46"/>
      <c r="P87" s="29"/>
      <c r="Q87" s="45"/>
      <c r="R87" s="98">
        <f t="shared" si="2"/>
        <v>5</v>
      </c>
      <c r="S87" s="98">
        <v>2</v>
      </c>
      <c r="T87" s="99">
        <f t="shared" si="3"/>
        <v>41808</v>
      </c>
      <c r="U87" s="31" t="s">
        <v>75</v>
      </c>
    </row>
    <row r="88" spans="1:21" x14ac:dyDescent="0.2">
      <c r="A88" s="94" t="s">
        <v>54</v>
      </c>
      <c r="B88" s="95">
        <v>2</v>
      </c>
      <c r="C88" s="100">
        <v>41815</v>
      </c>
      <c r="D88" s="45">
        <v>158</v>
      </c>
      <c r="E88" s="45">
        <v>5257</v>
      </c>
      <c r="F88" s="45">
        <v>1585257</v>
      </c>
      <c r="G88" s="30">
        <v>52.1</v>
      </c>
      <c r="H88" s="45">
        <v>77</v>
      </c>
      <c r="I88" s="45"/>
      <c r="J88" s="45"/>
      <c r="K88" s="45"/>
      <c r="L88" s="97"/>
      <c r="M88" s="46"/>
      <c r="N88" s="46"/>
      <c r="O88" s="46"/>
      <c r="P88" s="29"/>
      <c r="Q88" s="45"/>
      <c r="R88" s="98">
        <f t="shared" si="2"/>
        <v>7</v>
      </c>
      <c r="S88" s="98">
        <v>2</v>
      </c>
      <c r="T88" s="99">
        <f t="shared" si="3"/>
        <v>41808</v>
      </c>
      <c r="U88" s="31" t="s">
        <v>75</v>
      </c>
    </row>
    <row r="89" spans="1:21" x14ac:dyDescent="0.2">
      <c r="A89" s="94" t="s">
        <v>54</v>
      </c>
      <c r="B89" s="95">
        <v>2</v>
      </c>
      <c r="C89" s="100">
        <v>41810</v>
      </c>
      <c r="D89" s="45">
        <v>158</v>
      </c>
      <c r="E89" s="45">
        <v>5258</v>
      </c>
      <c r="F89" s="45">
        <v>1585258</v>
      </c>
      <c r="G89" s="30">
        <v>41.7</v>
      </c>
      <c r="H89" s="45">
        <v>37</v>
      </c>
      <c r="I89" s="45"/>
      <c r="J89" s="45"/>
      <c r="K89" s="45" t="s">
        <v>59</v>
      </c>
      <c r="L89" s="97" t="s">
        <v>77</v>
      </c>
      <c r="M89" s="46"/>
      <c r="N89" s="46"/>
      <c r="O89" s="46"/>
      <c r="P89" s="29"/>
      <c r="Q89" s="45">
        <v>2</v>
      </c>
      <c r="R89" s="98">
        <f t="shared" si="2"/>
        <v>2</v>
      </c>
      <c r="S89" s="98">
        <v>2</v>
      </c>
      <c r="T89" s="99">
        <f t="shared" si="3"/>
        <v>41808</v>
      </c>
      <c r="U89" s="31" t="s">
        <v>75</v>
      </c>
    </row>
    <row r="90" spans="1:21" x14ac:dyDescent="0.2">
      <c r="A90" s="94" t="s">
        <v>54</v>
      </c>
      <c r="B90" s="95">
        <v>2</v>
      </c>
      <c r="C90" s="100">
        <v>41813</v>
      </c>
      <c r="D90" s="45">
        <v>158</v>
      </c>
      <c r="E90" s="45">
        <v>5258</v>
      </c>
      <c r="F90" s="45">
        <v>1585258</v>
      </c>
      <c r="G90" s="30">
        <v>47.9</v>
      </c>
      <c r="H90" s="45">
        <v>66</v>
      </c>
      <c r="I90" s="45"/>
      <c r="J90" s="45"/>
      <c r="K90" s="45"/>
      <c r="L90" s="97"/>
      <c r="M90" s="46"/>
      <c r="N90" s="46"/>
      <c r="O90" s="46"/>
      <c r="P90" s="29"/>
      <c r="Q90" s="45"/>
      <c r="R90" s="98">
        <f t="shared" si="2"/>
        <v>5</v>
      </c>
      <c r="S90" s="98">
        <v>2</v>
      </c>
      <c r="T90" s="99">
        <f t="shared" si="3"/>
        <v>41808</v>
      </c>
      <c r="U90" s="31" t="s">
        <v>75</v>
      </c>
    </row>
    <row r="91" spans="1:21" x14ac:dyDescent="0.2">
      <c r="A91" s="94" t="s">
        <v>54</v>
      </c>
      <c r="B91" s="95">
        <v>2</v>
      </c>
      <c r="C91" s="100">
        <v>41810</v>
      </c>
      <c r="D91" s="45">
        <v>158</v>
      </c>
      <c r="E91" s="45">
        <v>5259</v>
      </c>
      <c r="F91" s="45">
        <v>1585259</v>
      </c>
      <c r="G91" s="30">
        <v>36.9</v>
      </c>
      <c r="H91" s="45">
        <v>24</v>
      </c>
      <c r="I91" s="45"/>
      <c r="J91" s="45"/>
      <c r="K91" s="45">
        <v>0</v>
      </c>
      <c r="L91" s="97" t="s">
        <v>58</v>
      </c>
      <c r="M91" s="46"/>
      <c r="N91" s="46"/>
      <c r="O91" s="46"/>
      <c r="P91" s="29"/>
      <c r="Q91" s="45">
        <v>0</v>
      </c>
      <c r="R91" s="98">
        <f t="shared" si="2"/>
        <v>0</v>
      </c>
      <c r="S91" s="98">
        <v>2</v>
      </c>
      <c r="T91" s="99">
        <f t="shared" si="3"/>
        <v>41810</v>
      </c>
      <c r="U91" s="31" t="s">
        <v>75</v>
      </c>
    </row>
    <row r="92" spans="1:21" x14ac:dyDescent="0.2">
      <c r="A92" s="94" t="s">
        <v>54</v>
      </c>
      <c r="B92" s="95">
        <v>2</v>
      </c>
      <c r="C92" s="100">
        <v>41813</v>
      </c>
      <c r="D92" s="45">
        <v>158</v>
      </c>
      <c r="E92" s="45">
        <v>5259</v>
      </c>
      <c r="F92" s="45">
        <v>1585259</v>
      </c>
      <c r="G92" s="30">
        <v>40.799999999999997</v>
      </c>
      <c r="H92" s="45">
        <v>29</v>
      </c>
      <c r="I92" s="45"/>
      <c r="J92" s="45"/>
      <c r="K92" s="45"/>
      <c r="L92" s="97"/>
      <c r="M92" s="46"/>
      <c r="N92" s="46"/>
      <c r="O92" s="46"/>
      <c r="P92" s="29"/>
      <c r="Q92" s="45"/>
      <c r="R92" s="98">
        <f t="shared" si="2"/>
        <v>3</v>
      </c>
      <c r="S92" s="98">
        <v>2</v>
      </c>
      <c r="T92" s="99">
        <f t="shared" si="3"/>
        <v>41810</v>
      </c>
      <c r="U92" s="31" t="s">
        <v>75</v>
      </c>
    </row>
    <row r="93" spans="1:21" x14ac:dyDescent="0.2">
      <c r="A93" s="94" t="s">
        <v>54</v>
      </c>
      <c r="B93" s="95">
        <v>2</v>
      </c>
      <c r="C93" s="100">
        <v>41810</v>
      </c>
      <c r="D93" s="45">
        <v>158</v>
      </c>
      <c r="E93" s="45">
        <v>5260</v>
      </c>
      <c r="F93" s="45">
        <v>1585260</v>
      </c>
      <c r="G93" s="30">
        <v>38</v>
      </c>
      <c r="H93" s="45">
        <v>28</v>
      </c>
      <c r="I93" s="45"/>
      <c r="J93" s="45"/>
      <c r="K93" s="45">
        <v>1</v>
      </c>
      <c r="L93" s="97"/>
      <c r="M93" s="46"/>
      <c r="N93" s="46"/>
      <c r="O93" s="46"/>
      <c r="P93" s="29"/>
      <c r="Q93" s="45">
        <v>1</v>
      </c>
      <c r="R93" s="98">
        <f t="shared" si="2"/>
        <v>1</v>
      </c>
      <c r="S93" s="98"/>
      <c r="T93" s="99">
        <f t="shared" si="3"/>
        <v>41809</v>
      </c>
      <c r="U93" s="31" t="s">
        <v>75</v>
      </c>
    </row>
    <row r="94" spans="1:21" x14ac:dyDescent="0.2">
      <c r="A94" s="94" t="s">
        <v>54</v>
      </c>
      <c r="B94" s="95">
        <v>2</v>
      </c>
      <c r="C94" s="100">
        <v>41813</v>
      </c>
      <c r="D94" s="45">
        <v>158</v>
      </c>
      <c r="E94" s="45">
        <v>5260</v>
      </c>
      <c r="F94" s="45">
        <v>1585260</v>
      </c>
      <c r="G94" s="30">
        <v>45</v>
      </c>
      <c r="H94" s="45">
        <v>52</v>
      </c>
      <c r="I94" s="45"/>
      <c r="J94" s="45"/>
      <c r="K94" s="45"/>
      <c r="L94" s="97"/>
      <c r="M94" s="46"/>
      <c r="N94" s="46"/>
      <c r="O94" s="46"/>
      <c r="P94" s="29"/>
      <c r="Q94" s="45"/>
      <c r="R94" s="98">
        <f t="shared" si="2"/>
        <v>4</v>
      </c>
      <c r="S94" s="98"/>
      <c r="T94" s="99">
        <f t="shared" si="3"/>
        <v>41809</v>
      </c>
      <c r="U94" s="31" t="s">
        <v>75</v>
      </c>
    </row>
    <row r="95" spans="1:21" x14ac:dyDescent="0.2">
      <c r="A95" s="94" t="s">
        <v>54</v>
      </c>
      <c r="B95" s="95">
        <v>2</v>
      </c>
      <c r="C95" s="100">
        <v>41815</v>
      </c>
      <c r="D95" s="45">
        <v>158</v>
      </c>
      <c r="E95" s="45">
        <v>5260</v>
      </c>
      <c r="F95" s="45">
        <v>1585260</v>
      </c>
      <c r="G95" s="30">
        <v>49.8</v>
      </c>
      <c r="H95" s="45">
        <v>74</v>
      </c>
      <c r="I95" s="45"/>
      <c r="J95" s="45"/>
      <c r="K95" s="45"/>
      <c r="L95" s="97"/>
      <c r="M95" s="46"/>
      <c r="N95" s="46"/>
      <c r="O95" s="46"/>
      <c r="P95" s="29"/>
      <c r="Q95" s="45"/>
      <c r="R95" s="98">
        <f t="shared" si="2"/>
        <v>6</v>
      </c>
      <c r="S95" s="98"/>
      <c r="T95" s="99">
        <f t="shared" si="3"/>
        <v>41809</v>
      </c>
      <c r="U95" s="31" t="s">
        <v>75</v>
      </c>
    </row>
    <row r="96" spans="1:21" x14ac:dyDescent="0.2">
      <c r="A96" s="4"/>
      <c r="B96" s="20"/>
    </row>
    <row r="97" spans="1:2" x14ac:dyDescent="0.2">
      <c r="A97" s="4"/>
      <c r="B97" s="20"/>
    </row>
    <row r="98" spans="1:2" x14ac:dyDescent="0.2">
      <c r="A98" s="4"/>
      <c r="B98" s="20"/>
    </row>
    <row r="99" spans="1:2" x14ac:dyDescent="0.2">
      <c r="A99" s="4"/>
      <c r="B99" s="20"/>
    </row>
    <row r="100" spans="1:2" x14ac:dyDescent="0.2">
      <c r="A100" s="4"/>
      <c r="B100" s="20"/>
    </row>
    <row r="101" spans="1:2" x14ac:dyDescent="0.2">
      <c r="A101" s="4"/>
      <c r="B101" s="20"/>
    </row>
  </sheetData>
  <autoFilter ref="A1:U95"/>
  <sortState ref="A2:T722">
    <sortCondition descending="1" ref="B2:B722"/>
    <sortCondition ref="F2:F722"/>
    <sortCondition ref="C2:C722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81"/>
  <sheetViews>
    <sheetView workbookViewId="0">
      <pane ySplit="1" topLeftCell="A2" activePane="bottomLeft" state="frozen"/>
      <selection activeCell="G39" sqref="G39"/>
      <selection pane="bottomLeft" activeCell="A2" sqref="A2"/>
    </sheetView>
  </sheetViews>
  <sheetFormatPr defaultRowHeight="11.25" x14ac:dyDescent="0.2"/>
  <cols>
    <col min="1" max="1" width="7" style="82" bestFit="1" customWidth="1"/>
    <col min="2" max="2" width="3.7109375" style="7" bestFit="1" customWidth="1"/>
    <col min="3" max="3" width="9" style="21" bestFit="1" customWidth="1"/>
    <col min="4" max="4" width="7" style="7" bestFit="1" customWidth="1"/>
    <col min="5" max="5" width="4.140625" style="10" bestFit="1" customWidth="1"/>
    <col min="6" max="6" width="8.85546875" style="9" bestFit="1" customWidth="1"/>
    <col min="7" max="7" width="5.85546875" style="9" bestFit="1" customWidth="1"/>
    <col min="8" max="8" width="6.140625" style="9" bestFit="1" customWidth="1"/>
    <col min="9" max="9" width="9.28515625" style="9" bestFit="1" customWidth="1"/>
    <col min="10" max="10" width="7" style="9" bestFit="1" customWidth="1"/>
    <col min="11" max="11" width="9.7109375" style="1" bestFit="1" customWidth="1"/>
    <col min="12" max="16384" width="9.140625" style="8"/>
  </cols>
  <sheetData>
    <row r="1" spans="1:11" s="15" customFormat="1" x14ac:dyDescent="0.2">
      <c r="A1" s="80" t="s">
        <v>0</v>
      </c>
      <c r="B1" s="17" t="s">
        <v>18</v>
      </c>
      <c r="C1" s="19" t="s">
        <v>1</v>
      </c>
      <c r="D1" s="17" t="s">
        <v>25</v>
      </c>
      <c r="E1" s="12" t="s">
        <v>4</v>
      </c>
      <c r="F1" s="14" t="s">
        <v>2</v>
      </c>
      <c r="G1" s="14" t="s">
        <v>3</v>
      </c>
      <c r="H1" s="14" t="s">
        <v>26</v>
      </c>
      <c r="I1" s="14" t="s">
        <v>7</v>
      </c>
      <c r="J1" s="14" t="s">
        <v>47</v>
      </c>
      <c r="K1" s="18" t="s">
        <v>5</v>
      </c>
    </row>
    <row r="2" spans="1:11" x14ac:dyDescent="0.2">
      <c r="A2" s="1" t="s">
        <v>54</v>
      </c>
      <c r="B2" s="8">
        <v>2</v>
      </c>
      <c r="C2" s="81">
        <v>41813</v>
      </c>
      <c r="D2" s="8">
        <v>1504767</v>
      </c>
      <c r="E2" s="10">
        <v>47.7</v>
      </c>
      <c r="F2" s="8">
        <v>42</v>
      </c>
      <c r="G2" s="8"/>
      <c r="H2" s="8"/>
      <c r="I2" s="8">
        <v>2</v>
      </c>
      <c r="J2" s="8"/>
      <c r="K2" s="8"/>
    </row>
    <row r="3" spans="1:11" x14ac:dyDescent="0.2">
      <c r="A3" s="1" t="s">
        <v>54</v>
      </c>
      <c r="B3" s="8">
        <v>2</v>
      </c>
      <c r="C3" s="81">
        <v>41813</v>
      </c>
      <c r="D3" s="8">
        <v>1442535</v>
      </c>
      <c r="E3" s="10">
        <v>47.6</v>
      </c>
      <c r="F3" s="8">
        <v>53</v>
      </c>
      <c r="G3" s="8"/>
      <c r="H3" s="8"/>
      <c r="I3" s="8">
        <v>0</v>
      </c>
      <c r="J3" s="8"/>
      <c r="K3" s="8"/>
    </row>
    <row r="4" spans="1:11" x14ac:dyDescent="0.2">
      <c r="A4" s="1"/>
      <c r="B4" s="8"/>
      <c r="C4" s="81"/>
      <c r="D4" s="8"/>
      <c r="F4" s="8"/>
      <c r="G4" s="8"/>
      <c r="H4" s="8"/>
      <c r="I4" s="8"/>
      <c r="J4" s="8"/>
      <c r="K4" s="8"/>
    </row>
    <row r="5" spans="1:11" x14ac:dyDescent="0.2">
      <c r="A5" s="1"/>
      <c r="B5" s="8"/>
      <c r="C5" s="81"/>
      <c r="D5" s="8"/>
      <c r="F5" s="8"/>
      <c r="G5" s="8"/>
      <c r="H5" s="8"/>
      <c r="I5" s="8"/>
      <c r="J5" s="8"/>
      <c r="K5" s="8"/>
    </row>
    <row r="6" spans="1:11" x14ac:dyDescent="0.2">
      <c r="A6" s="1"/>
      <c r="B6" s="8"/>
      <c r="C6" s="81"/>
      <c r="D6" s="8"/>
      <c r="F6" s="8"/>
      <c r="G6" s="8"/>
      <c r="H6" s="8"/>
      <c r="I6" s="8"/>
      <c r="J6" s="8"/>
      <c r="K6" s="8"/>
    </row>
    <row r="7" spans="1:11" x14ac:dyDescent="0.2">
      <c r="A7" s="1"/>
      <c r="B7" s="8"/>
      <c r="C7" s="81"/>
      <c r="D7" s="8"/>
      <c r="F7" s="8"/>
      <c r="G7" s="8"/>
      <c r="H7" s="8"/>
      <c r="I7" s="8"/>
      <c r="J7" s="8"/>
      <c r="K7" s="8"/>
    </row>
    <row r="8" spans="1:11" x14ac:dyDescent="0.2">
      <c r="A8" s="1"/>
      <c r="B8" s="8"/>
      <c r="C8" s="81"/>
      <c r="D8" s="8"/>
      <c r="F8" s="8"/>
      <c r="G8" s="8"/>
      <c r="H8" s="8"/>
      <c r="I8" s="8"/>
      <c r="J8" s="8"/>
      <c r="K8" s="8"/>
    </row>
    <row r="9" spans="1:11" x14ac:dyDescent="0.2">
      <c r="A9" s="1"/>
      <c r="B9" s="8"/>
      <c r="C9" s="81"/>
      <c r="D9" s="8"/>
      <c r="F9" s="8"/>
      <c r="G9" s="8"/>
      <c r="H9" s="8"/>
      <c r="I9" s="8"/>
      <c r="J9" s="8"/>
      <c r="K9" s="8"/>
    </row>
    <row r="10" spans="1:11" x14ac:dyDescent="0.2">
      <c r="A10" s="1"/>
      <c r="B10" s="8"/>
      <c r="C10" s="81"/>
      <c r="D10" s="8"/>
      <c r="F10" s="8"/>
      <c r="G10" s="8"/>
      <c r="H10" s="8"/>
      <c r="I10" s="8"/>
      <c r="J10" s="8"/>
      <c r="K10" s="8"/>
    </row>
    <row r="11" spans="1:11" x14ac:dyDescent="0.2">
      <c r="A11" s="1"/>
      <c r="B11" s="8"/>
      <c r="C11" s="81"/>
      <c r="D11" s="8"/>
      <c r="F11" s="8"/>
      <c r="G11" s="8"/>
      <c r="H11" s="8"/>
      <c r="I11" s="8"/>
      <c r="J11" s="8"/>
      <c r="K11" s="8"/>
    </row>
    <row r="12" spans="1:11" x14ac:dyDescent="0.2">
      <c r="A12" s="1"/>
      <c r="B12" s="8"/>
      <c r="C12" s="81"/>
      <c r="D12" s="8"/>
      <c r="F12" s="8"/>
      <c r="G12" s="8"/>
      <c r="H12" s="8"/>
      <c r="I12" s="8"/>
      <c r="J12" s="8"/>
      <c r="K12" s="8"/>
    </row>
    <row r="13" spans="1:11" x14ac:dyDescent="0.2">
      <c r="A13" s="1"/>
      <c r="B13" s="8"/>
      <c r="C13" s="81"/>
      <c r="D13" s="8"/>
      <c r="F13" s="8"/>
      <c r="G13" s="8"/>
      <c r="H13" s="8"/>
      <c r="I13" s="8"/>
      <c r="J13" s="8"/>
      <c r="K13" s="8"/>
    </row>
    <row r="14" spans="1:11" x14ac:dyDescent="0.2">
      <c r="A14" s="1"/>
      <c r="B14" s="8"/>
      <c r="C14" s="81"/>
      <c r="D14" s="8"/>
      <c r="F14" s="8"/>
      <c r="G14" s="8"/>
      <c r="H14" s="8"/>
      <c r="I14" s="8"/>
      <c r="J14" s="8"/>
      <c r="K14" s="8"/>
    </row>
    <row r="15" spans="1:11" x14ac:dyDescent="0.2">
      <c r="A15" s="1"/>
      <c r="B15" s="8"/>
      <c r="C15" s="81"/>
      <c r="D15" s="8"/>
      <c r="F15" s="8"/>
      <c r="G15" s="8"/>
      <c r="H15" s="8"/>
      <c r="I15" s="8"/>
      <c r="J15" s="8"/>
      <c r="K15" s="8"/>
    </row>
    <row r="16" spans="1:11" x14ac:dyDescent="0.2">
      <c r="A16" s="1"/>
      <c r="B16" s="8"/>
      <c r="C16" s="8"/>
      <c r="D16" s="8"/>
      <c r="F16" s="8"/>
      <c r="G16" s="8"/>
      <c r="H16" s="8"/>
      <c r="I16" s="8"/>
      <c r="J16" s="8"/>
      <c r="K16" s="8"/>
    </row>
    <row r="17" spans="1:11" x14ac:dyDescent="0.2">
      <c r="A17" s="1"/>
      <c r="B17" s="8"/>
      <c r="C17" s="8"/>
      <c r="D17" s="8"/>
      <c r="F17" s="8"/>
      <c r="G17" s="8"/>
      <c r="H17" s="8"/>
      <c r="I17" s="8"/>
      <c r="J17" s="8"/>
      <c r="K17" s="8"/>
    </row>
    <row r="18" spans="1:11" x14ac:dyDescent="0.2">
      <c r="A18" s="1"/>
      <c r="B18" s="8"/>
      <c r="C18" s="8"/>
      <c r="D18" s="8"/>
      <c r="F18" s="8"/>
      <c r="G18" s="8"/>
      <c r="H18" s="8"/>
      <c r="I18" s="8"/>
      <c r="J18" s="8"/>
      <c r="K18" s="8"/>
    </row>
    <row r="19" spans="1:11" x14ac:dyDescent="0.2">
      <c r="A19" s="1"/>
      <c r="B19" s="8"/>
      <c r="C19" s="8"/>
      <c r="D19" s="8"/>
      <c r="F19" s="8"/>
      <c r="G19" s="8"/>
      <c r="H19" s="8"/>
      <c r="I19" s="8"/>
      <c r="J19" s="8"/>
      <c r="K19" s="8"/>
    </row>
    <row r="20" spans="1:11" x14ac:dyDescent="0.2">
      <c r="A20" s="1"/>
      <c r="B20" s="8"/>
      <c r="C20" s="8"/>
      <c r="D20" s="8"/>
      <c r="F20" s="8"/>
      <c r="G20" s="8"/>
      <c r="H20" s="8"/>
      <c r="I20" s="8"/>
      <c r="J20" s="8"/>
      <c r="K20" s="8"/>
    </row>
    <row r="21" spans="1:11" x14ac:dyDescent="0.2">
      <c r="A21" s="1"/>
      <c r="B21" s="8"/>
      <c r="C21" s="8"/>
      <c r="D21" s="8"/>
      <c r="F21" s="8"/>
      <c r="G21" s="8"/>
      <c r="H21" s="8"/>
      <c r="I21" s="8"/>
      <c r="J21" s="8"/>
      <c r="K21" s="8"/>
    </row>
    <row r="22" spans="1:11" x14ac:dyDescent="0.2">
      <c r="A22" s="1"/>
      <c r="B22" s="8"/>
      <c r="C22" s="8"/>
      <c r="D22" s="8"/>
      <c r="F22" s="8"/>
      <c r="G22" s="8"/>
      <c r="H22" s="8"/>
      <c r="I22" s="8"/>
      <c r="J22" s="8"/>
      <c r="K22" s="8"/>
    </row>
    <row r="23" spans="1:11" x14ac:dyDescent="0.2">
      <c r="A23" s="1"/>
      <c r="B23" s="8"/>
      <c r="C23" s="8"/>
      <c r="D23" s="8"/>
      <c r="F23" s="8"/>
      <c r="G23" s="8"/>
      <c r="H23" s="8"/>
      <c r="I23" s="8"/>
      <c r="J23" s="8"/>
      <c r="K23" s="8"/>
    </row>
    <row r="24" spans="1:11" x14ac:dyDescent="0.2">
      <c r="A24" s="1"/>
      <c r="B24" s="8"/>
      <c r="D24" s="8"/>
    </row>
    <row r="25" spans="1:11" x14ac:dyDescent="0.2">
      <c r="A25" s="1"/>
      <c r="B25" s="8"/>
      <c r="D25" s="8"/>
    </row>
    <row r="26" spans="1:11" x14ac:dyDescent="0.2">
      <c r="A26" s="1"/>
      <c r="B26" s="8"/>
      <c r="D26" s="8"/>
    </row>
    <row r="27" spans="1:11" x14ac:dyDescent="0.2">
      <c r="A27" s="1"/>
      <c r="B27" s="8"/>
      <c r="D27" s="8"/>
    </row>
    <row r="28" spans="1:11" x14ac:dyDescent="0.2">
      <c r="D28" s="8"/>
    </row>
    <row r="29" spans="1:11" x14ac:dyDescent="0.2">
      <c r="A29" s="1"/>
      <c r="D29" s="8"/>
    </row>
    <row r="30" spans="1:11" x14ac:dyDescent="0.2">
      <c r="A30" s="1"/>
      <c r="D30" s="8"/>
    </row>
    <row r="31" spans="1:11" x14ac:dyDescent="0.2">
      <c r="A31" s="1"/>
      <c r="D31" s="8"/>
    </row>
    <row r="32" spans="1:11" x14ac:dyDescent="0.2">
      <c r="A32" s="1"/>
      <c r="D32" s="8"/>
    </row>
    <row r="33" spans="1:4" x14ac:dyDescent="0.2">
      <c r="A33" s="1"/>
      <c r="D33" s="8"/>
    </row>
    <row r="34" spans="1:4" x14ac:dyDescent="0.2">
      <c r="A34" s="1"/>
      <c r="D34" s="8"/>
    </row>
    <row r="35" spans="1:4" x14ac:dyDescent="0.2">
      <c r="A35" s="1"/>
      <c r="D35" s="8"/>
    </row>
    <row r="36" spans="1:4" x14ac:dyDescent="0.2">
      <c r="A36" s="1"/>
      <c r="D36" s="8"/>
    </row>
    <row r="37" spans="1:4" x14ac:dyDescent="0.2">
      <c r="A37" s="1"/>
      <c r="D37" s="8"/>
    </row>
    <row r="38" spans="1:4" x14ac:dyDescent="0.2">
      <c r="A38" s="1"/>
      <c r="D38" s="8"/>
    </row>
    <row r="39" spans="1:4" x14ac:dyDescent="0.2">
      <c r="A39" s="1"/>
      <c r="D39" s="8"/>
    </row>
    <row r="40" spans="1:4" x14ac:dyDescent="0.2">
      <c r="A40" s="1"/>
      <c r="D40" s="8"/>
    </row>
    <row r="41" spans="1:4" x14ac:dyDescent="0.2">
      <c r="A41" s="1"/>
      <c r="D41" s="8"/>
    </row>
    <row r="42" spans="1:4" x14ac:dyDescent="0.2">
      <c r="A42" s="1"/>
      <c r="D42" s="8"/>
    </row>
    <row r="43" spans="1:4" x14ac:dyDescent="0.2">
      <c r="A43" s="1"/>
      <c r="D43" s="8"/>
    </row>
    <row r="44" spans="1:4" x14ac:dyDescent="0.2">
      <c r="A44" s="1"/>
      <c r="D44" s="8"/>
    </row>
    <row r="45" spans="1:4" x14ac:dyDescent="0.2">
      <c r="A45" s="1"/>
      <c r="D45" s="8"/>
    </row>
    <row r="46" spans="1:4" x14ac:dyDescent="0.2">
      <c r="A46" s="1"/>
      <c r="D46" s="8"/>
    </row>
    <row r="47" spans="1:4" x14ac:dyDescent="0.2">
      <c r="A47" s="1"/>
      <c r="D47" s="8"/>
    </row>
    <row r="48" spans="1:4" x14ac:dyDescent="0.2">
      <c r="A48" s="1"/>
      <c r="D48" s="8"/>
    </row>
    <row r="49" spans="1:11" x14ac:dyDescent="0.2">
      <c r="A49" s="1"/>
      <c r="D49" s="8"/>
    </row>
    <row r="50" spans="1:11" x14ac:dyDescent="0.2">
      <c r="A50" s="1"/>
      <c r="D50" s="8"/>
    </row>
    <row r="51" spans="1:11" x14ac:dyDescent="0.2">
      <c r="A51" s="1"/>
      <c r="D51" s="8"/>
    </row>
    <row r="52" spans="1:11" x14ac:dyDescent="0.2">
      <c r="A52" s="1"/>
    </row>
    <row r="53" spans="1:11" x14ac:dyDescent="0.2">
      <c r="A53" s="1"/>
      <c r="K53" s="83"/>
    </row>
    <row r="54" spans="1:11" x14ac:dyDescent="0.2">
      <c r="A54" s="1"/>
    </row>
    <row r="55" spans="1:11" x14ac:dyDescent="0.2">
      <c r="A55" s="1"/>
    </row>
    <row r="56" spans="1:11" x14ac:dyDescent="0.2">
      <c r="A56" s="1"/>
    </row>
    <row r="57" spans="1:11" x14ac:dyDescent="0.2">
      <c r="C57" s="84"/>
    </row>
    <row r="58" spans="1:11" x14ac:dyDescent="0.2">
      <c r="C58" s="84"/>
    </row>
    <row r="59" spans="1:11" x14ac:dyDescent="0.2">
      <c r="C59" s="84"/>
    </row>
    <row r="60" spans="1:11" x14ac:dyDescent="0.2">
      <c r="C60" s="84"/>
    </row>
    <row r="61" spans="1:11" x14ac:dyDescent="0.2">
      <c r="C61" s="84"/>
    </row>
    <row r="62" spans="1:11" x14ac:dyDescent="0.2">
      <c r="C62" s="84"/>
    </row>
    <row r="63" spans="1:11" x14ac:dyDescent="0.2">
      <c r="C63" s="84"/>
    </row>
    <row r="64" spans="1:11" x14ac:dyDescent="0.2">
      <c r="C64" s="84"/>
    </row>
    <row r="65" spans="3:3" x14ac:dyDescent="0.2">
      <c r="C65" s="84"/>
    </row>
    <row r="66" spans="3:3" x14ac:dyDescent="0.2">
      <c r="C66" s="84"/>
    </row>
    <row r="67" spans="3:3" x14ac:dyDescent="0.2">
      <c r="C67" s="84"/>
    </row>
    <row r="68" spans="3:3" x14ac:dyDescent="0.2">
      <c r="C68" s="84"/>
    </row>
    <row r="69" spans="3:3" x14ac:dyDescent="0.2">
      <c r="C69" s="84"/>
    </row>
    <row r="70" spans="3:3" x14ac:dyDescent="0.2">
      <c r="C70" s="84"/>
    </row>
    <row r="71" spans="3:3" x14ac:dyDescent="0.2">
      <c r="C71" s="84"/>
    </row>
    <row r="72" spans="3:3" x14ac:dyDescent="0.2">
      <c r="C72" s="84"/>
    </row>
    <row r="73" spans="3:3" x14ac:dyDescent="0.2">
      <c r="C73" s="84"/>
    </row>
    <row r="74" spans="3:3" x14ac:dyDescent="0.2">
      <c r="C74" s="84"/>
    </row>
    <row r="75" spans="3:3" x14ac:dyDescent="0.2">
      <c r="C75" s="84"/>
    </row>
    <row r="76" spans="3:3" x14ac:dyDescent="0.2">
      <c r="C76" s="84"/>
    </row>
    <row r="77" spans="3:3" x14ac:dyDescent="0.2">
      <c r="C77" s="84"/>
    </row>
    <row r="78" spans="3:3" x14ac:dyDescent="0.2">
      <c r="C78" s="84"/>
    </row>
    <row r="79" spans="3:3" x14ac:dyDescent="0.2">
      <c r="C79" s="84"/>
    </row>
    <row r="80" spans="3:3" x14ac:dyDescent="0.2">
      <c r="C80" s="84"/>
    </row>
    <row r="81" spans="3:3" x14ac:dyDescent="0.2">
      <c r="C81" s="84"/>
    </row>
    <row r="82" spans="3:3" x14ac:dyDescent="0.2">
      <c r="C82" s="84"/>
    </row>
    <row r="83" spans="3:3" x14ac:dyDescent="0.2">
      <c r="C83" s="84"/>
    </row>
    <row r="84" spans="3:3" x14ac:dyDescent="0.2">
      <c r="C84" s="84"/>
    </row>
    <row r="85" spans="3:3" x14ac:dyDescent="0.2">
      <c r="C85" s="84"/>
    </row>
    <row r="86" spans="3:3" x14ac:dyDescent="0.2">
      <c r="C86" s="84"/>
    </row>
    <row r="87" spans="3:3" x14ac:dyDescent="0.2">
      <c r="C87" s="84"/>
    </row>
    <row r="88" spans="3:3" x14ac:dyDescent="0.2">
      <c r="C88" s="84"/>
    </row>
    <row r="89" spans="3:3" x14ac:dyDescent="0.2">
      <c r="C89" s="84"/>
    </row>
    <row r="90" spans="3:3" x14ac:dyDescent="0.2">
      <c r="C90" s="84"/>
    </row>
    <row r="91" spans="3:3" x14ac:dyDescent="0.2">
      <c r="C91" s="84"/>
    </row>
    <row r="92" spans="3:3" x14ac:dyDescent="0.2">
      <c r="C92" s="84"/>
    </row>
    <row r="93" spans="3:3" x14ac:dyDescent="0.2">
      <c r="C93" s="84"/>
    </row>
    <row r="94" spans="3:3" x14ac:dyDescent="0.2">
      <c r="C94" s="84"/>
    </row>
    <row r="95" spans="3:3" x14ac:dyDescent="0.2">
      <c r="C95" s="84"/>
    </row>
    <row r="96" spans="3:3" x14ac:dyDescent="0.2">
      <c r="C96" s="84"/>
    </row>
    <row r="97" spans="3:3" x14ac:dyDescent="0.2">
      <c r="C97" s="84"/>
    </row>
    <row r="98" spans="3:3" x14ac:dyDescent="0.2">
      <c r="C98" s="84"/>
    </row>
    <row r="99" spans="3:3" x14ac:dyDescent="0.2">
      <c r="C99" s="84"/>
    </row>
    <row r="100" spans="3:3" x14ac:dyDescent="0.2">
      <c r="C100" s="84"/>
    </row>
    <row r="101" spans="3:3" x14ac:dyDescent="0.2">
      <c r="C101" s="84"/>
    </row>
    <row r="102" spans="3:3" x14ac:dyDescent="0.2">
      <c r="C102" s="84"/>
    </row>
    <row r="103" spans="3:3" x14ac:dyDescent="0.2">
      <c r="C103" s="84"/>
    </row>
    <row r="104" spans="3:3" x14ac:dyDescent="0.2">
      <c r="C104" s="84"/>
    </row>
    <row r="148" spans="1:2" x14ac:dyDescent="0.2">
      <c r="A148" s="85"/>
      <c r="B148" s="6"/>
    </row>
    <row r="334" spans="1:2" x14ac:dyDescent="0.2">
      <c r="A334" s="85"/>
      <c r="B334" s="6"/>
    </row>
    <row r="520" spans="1:2" x14ac:dyDescent="0.2">
      <c r="A520" s="85"/>
      <c r="B520" s="6"/>
    </row>
    <row r="706" spans="1:2" x14ac:dyDescent="0.2">
      <c r="A706" s="85"/>
      <c r="B706" s="6"/>
    </row>
    <row r="892" spans="1:2" x14ac:dyDescent="0.2">
      <c r="A892" s="85"/>
      <c r="B892" s="6"/>
    </row>
    <row r="1078" spans="1:2" x14ac:dyDescent="0.2">
      <c r="A1078" s="85"/>
      <c r="B1078" s="6"/>
    </row>
    <row r="1264" spans="1:2" x14ac:dyDescent="0.2">
      <c r="A1264" s="85"/>
      <c r="B1264" s="6"/>
    </row>
    <row r="1450" spans="1:2" x14ac:dyDescent="0.2">
      <c r="A1450" s="85"/>
      <c r="B1450" s="6"/>
    </row>
    <row r="1636" spans="1:2" x14ac:dyDescent="0.2">
      <c r="A1636" s="85"/>
      <c r="B1636" s="6"/>
    </row>
    <row r="1822" spans="1:2" x14ac:dyDescent="0.2">
      <c r="A1822" s="85"/>
      <c r="B1822" s="6"/>
    </row>
    <row r="2008" spans="1:2" x14ac:dyDescent="0.2">
      <c r="A2008" s="85"/>
      <c r="B2008" s="6"/>
    </row>
    <row r="2194" spans="1:2" x14ac:dyDescent="0.2">
      <c r="A2194" s="85"/>
      <c r="B2194" s="6"/>
    </row>
    <row r="2380" spans="1:2" x14ac:dyDescent="0.2">
      <c r="A2380" s="85"/>
      <c r="B2380" s="6"/>
    </row>
    <row r="2565" spans="1:2" x14ac:dyDescent="0.2">
      <c r="A2565" s="85"/>
      <c r="B2565" s="6"/>
    </row>
    <row r="2750" spans="1:2" x14ac:dyDescent="0.2">
      <c r="A2750" s="85"/>
      <c r="B2750" s="6"/>
    </row>
    <row r="2934" spans="1:2" x14ac:dyDescent="0.2">
      <c r="A2934" s="85"/>
      <c r="B2934" s="6"/>
    </row>
    <row r="3119" spans="1:2" x14ac:dyDescent="0.2">
      <c r="A3119" s="85"/>
      <c r="B3119" s="6"/>
    </row>
    <row r="3304" spans="1:2" x14ac:dyDescent="0.2">
      <c r="A3304" s="85"/>
      <c r="B3304" s="6"/>
    </row>
    <row r="3488" spans="1:2" x14ac:dyDescent="0.2">
      <c r="A3488" s="85"/>
      <c r="B3488" s="6"/>
    </row>
    <row r="3673" spans="1:2" x14ac:dyDescent="0.2">
      <c r="A3673" s="85"/>
      <c r="B3673" s="6"/>
    </row>
    <row r="3858" spans="1:2" x14ac:dyDescent="0.2">
      <c r="A3858" s="85"/>
      <c r="B3858" s="6"/>
    </row>
    <row r="4043" spans="1:2" x14ac:dyDescent="0.2">
      <c r="A4043" s="85"/>
      <c r="B4043" s="6"/>
    </row>
    <row r="4227" spans="1:2" x14ac:dyDescent="0.2">
      <c r="A4227" s="85"/>
      <c r="B4227" s="6"/>
    </row>
    <row r="4412" spans="1:2" x14ac:dyDescent="0.2">
      <c r="A4412" s="85"/>
      <c r="B4412" s="6"/>
    </row>
    <row r="4597" spans="1:2" x14ac:dyDescent="0.2">
      <c r="A4597" s="85"/>
      <c r="B4597" s="6"/>
    </row>
    <row r="4781" spans="1:2" x14ac:dyDescent="0.2">
      <c r="A4781" s="85"/>
      <c r="B4781" s="6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Eimaat</vt:lpstr>
      <vt:lpstr>Lot en aanwezigheid</vt:lpstr>
      <vt:lpstr>Broedsucces</vt:lpstr>
      <vt:lpstr>Biometrie kuikens</vt:lpstr>
      <vt:lpstr>dode kuikens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2013-07-17T10:01:54Z</cp:lastPrinted>
  <dcterms:created xsi:type="dcterms:W3CDTF">2001-09-12T10:06:45Z</dcterms:created>
  <dcterms:modified xsi:type="dcterms:W3CDTF">2014-11-17T13:21:33Z</dcterms:modified>
</cp:coreProperties>
</file>