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45" yWindow="0" windowWidth="14355" windowHeight="10155" tabRatio="874"/>
  </bookViews>
  <sheets>
    <sheet name="Eimaat" sheetId="22" r:id="rId1"/>
    <sheet name="Lot en aanwezigheid" sheetId="21" r:id="rId2"/>
    <sheet name="Broedsucces" sheetId="3" r:id="rId3"/>
    <sheet name="Biometrie kuikens" sheetId="4" r:id="rId4"/>
    <sheet name="dode kuikens" sheetId="18" r:id="rId5"/>
  </sheets>
  <definedNames>
    <definedName name="_xlnm._FilterDatabase" localSheetId="3" hidden="1">'Biometrie kuikens'!$A$1:$R$89</definedName>
    <definedName name="_xlnm._FilterDatabase" localSheetId="4" hidden="1">'dode kuikens'!$A$1:$J$1</definedName>
    <definedName name="_xlnm._FilterDatabase" localSheetId="0" hidden="1">Eimaat!$A$1:$I$104</definedName>
    <definedName name="_xlnm._FilterDatabase" localSheetId="1" hidden="1">'Lot en aanwezigheid'!$A$1:$Q$110</definedName>
  </definedNames>
  <calcPr calcId="145621"/>
</workbook>
</file>

<file path=xl/calcChain.xml><?xml version="1.0" encoding="utf-8"?>
<calcChain xmlns="http://schemas.openxmlformats.org/spreadsheetml/2006/main">
  <c r="H3" i="22" l="1"/>
  <c r="H4" i="22"/>
  <c r="H5" i="22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H99" i="22"/>
  <c r="H100" i="22"/>
  <c r="H101" i="22"/>
  <c r="H102" i="22"/>
  <c r="H103" i="22"/>
  <c r="H104" i="22"/>
  <c r="H2" i="22"/>
  <c r="G8" i="3" l="1"/>
  <c r="R69" i="4" l="1"/>
  <c r="R21" i="4"/>
  <c r="R22" i="4" s="1"/>
  <c r="R2" i="4"/>
  <c r="R74" i="4"/>
  <c r="R75" i="4" s="1"/>
  <c r="R79" i="4"/>
  <c r="R7" i="4"/>
  <c r="R8" i="4" s="1"/>
  <c r="R9" i="4" s="1"/>
  <c r="R10" i="4" s="1"/>
  <c r="R11" i="4" s="1"/>
  <c r="R12" i="4"/>
  <c r="R26" i="4"/>
  <c r="R27" i="4" s="1"/>
  <c r="R47" i="4"/>
  <c r="R33" i="4"/>
  <c r="R29" i="4"/>
  <c r="R59" i="4"/>
  <c r="R36" i="4"/>
  <c r="R37" i="4" s="1"/>
  <c r="R38" i="4" s="1"/>
  <c r="R39" i="4" s="1"/>
  <c r="R43" i="4"/>
  <c r="R44" i="4" s="1"/>
  <c r="R45" i="4" s="1"/>
  <c r="R46" i="4" s="1"/>
  <c r="R40" i="4"/>
  <c r="R41" i="4" s="1"/>
  <c r="R42" i="4" s="1"/>
  <c r="R53" i="4"/>
  <c r="R54" i="4" s="1"/>
  <c r="R64" i="4"/>
  <c r="R16" i="4" l="1"/>
  <c r="R17" i="4" s="1"/>
  <c r="R18" i="4" s="1"/>
  <c r="R19" i="4" s="1"/>
  <c r="R20" i="4" s="1"/>
  <c r="R65" i="4"/>
  <c r="R66" i="4" s="1"/>
  <c r="R67" i="4" s="1"/>
  <c r="R68" i="4" s="1"/>
  <c r="R48" i="4"/>
  <c r="R13" i="4"/>
  <c r="R14" i="4" s="1"/>
  <c r="R15" i="4" s="1"/>
  <c r="R55" i="4"/>
  <c r="R56" i="4" s="1"/>
  <c r="R57" i="4" s="1"/>
  <c r="R58" i="4" s="1"/>
  <c r="R49" i="4"/>
  <c r="R50" i="4" s="1"/>
  <c r="R51" i="4" s="1"/>
  <c r="R52" i="4" s="1"/>
  <c r="R34" i="4"/>
  <c r="R35" i="4" s="1"/>
  <c r="R80" i="4"/>
  <c r="R81" i="4" s="1"/>
  <c r="R82" i="4" s="1"/>
  <c r="R83" i="4" s="1"/>
  <c r="R84" i="4" s="1"/>
  <c r="R3" i="4"/>
  <c r="R4" i="4" s="1"/>
  <c r="R5" i="4" s="1"/>
  <c r="R70" i="4"/>
  <c r="R71" i="4" s="1"/>
  <c r="R72" i="4" s="1"/>
  <c r="R73" i="4" s="1"/>
  <c r="R60" i="4"/>
  <c r="R61" i="4" s="1"/>
  <c r="R62" i="4" s="1"/>
  <c r="R63" i="4" s="1"/>
  <c r="R76" i="4"/>
  <c r="R77" i="4" s="1"/>
  <c r="R78" i="4" s="1"/>
  <c r="R6" i="4"/>
  <c r="R30" i="4"/>
  <c r="R31" i="4" s="1"/>
  <c r="R32" i="4" s="1"/>
  <c r="R23" i="4"/>
  <c r="R24" i="4" s="1"/>
  <c r="R25" i="4" s="1"/>
  <c r="F8" i="3" l="1"/>
  <c r="E7" i="3"/>
  <c r="D6" i="3"/>
</calcChain>
</file>

<file path=xl/comments1.xml><?xml version="1.0" encoding="utf-8"?>
<comments xmlns="http://schemas.openxmlformats.org/spreadsheetml/2006/main">
  <authors>
    <author>COURTENS, Wouter</author>
  </authors>
  <commentList>
    <comment ref="W45" authorId="0">
      <text>
        <r>
          <rPr>
            <b/>
            <sz val="8"/>
            <color indexed="81"/>
            <rFont val="Tahoma"/>
            <family val="2"/>
          </rPr>
          <t>COURTENS, Wouter:</t>
        </r>
        <r>
          <rPr>
            <sz val="8"/>
            <color indexed="81"/>
            <rFont val="Tahoma"/>
            <family val="2"/>
          </rPr>
          <t xml:space="preserve">
New_einr gebaseerd op eigrootte</t>
        </r>
      </text>
    </comment>
    <comment ref="W46" authorId="0">
      <text>
        <r>
          <rPr>
            <b/>
            <sz val="8"/>
            <color indexed="81"/>
            <rFont val="Tahoma"/>
            <family val="2"/>
          </rPr>
          <t>COURTENS, Wouter:</t>
        </r>
        <r>
          <rPr>
            <sz val="8"/>
            <color indexed="81"/>
            <rFont val="Tahoma"/>
            <family val="2"/>
          </rPr>
          <t xml:space="preserve">
New_einr gebaseerd op eigrootte</t>
        </r>
      </text>
    </comment>
    <comment ref="W69" authorId="0">
      <text>
        <r>
          <rPr>
            <b/>
            <sz val="8"/>
            <color indexed="81"/>
            <rFont val="Tahoma"/>
            <family val="2"/>
          </rPr>
          <t>COURTENS, Wouter:</t>
        </r>
        <r>
          <rPr>
            <sz val="8"/>
            <color indexed="81"/>
            <rFont val="Tahoma"/>
            <family val="2"/>
          </rPr>
          <t xml:space="preserve">
New_einr gebaseerd op eigrootte</t>
        </r>
      </text>
    </comment>
    <comment ref="W70" authorId="0">
      <text>
        <r>
          <rPr>
            <b/>
            <sz val="8"/>
            <color indexed="81"/>
            <rFont val="Tahoma"/>
            <family val="2"/>
          </rPr>
          <t>COURTENS, Wouter:</t>
        </r>
        <r>
          <rPr>
            <sz val="8"/>
            <color indexed="81"/>
            <rFont val="Tahoma"/>
            <family val="2"/>
          </rPr>
          <t xml:space="preserve">
New_einr gebaseerd op eigrootte</t>
        </r>
      </text>
    </comment>
    <comment ref="I106" authorId="0">
      <text>
        <r>
          <rPr>
            <b/>
            <sz val="8"/>
            <color indexed="81"/>
            <rFont val="Tahoma"/>
            <family val="2"/>
          </rPr>
          <t>COURTENS, Wouter:</t>
        </r>
        <r>
          <rPr>
            <sz val="8"/>
            <color indexed="81"/>
            <rFont val="Tahoma"/>
            <family val="2"/>
          </rPr>
          <t xml:space="preserve">
7 dagen op 4/6/13 op basis van koplengte 49,6 en 53g.</t>
        </r>
      </text>
    </comment>
    <comment ref="I109" authorId="0">
      <text>
        <r>
          <rPr>
            <b/>
            <sz val="8"/>
            <color indexed="81"/>
            <rFont val="Tahoma"/>
            <family val="2"/>
          </rPr>
          <t>COURTENS, Wouter:</t>
        </r>
        <r>
          <rPr>
            <sz val="8"/>
            <color indexed="81"/>
            <rFont val="Tahoma"/>
            <family val="2"/>
          </rPr>
          <t xml:space="preserve">
8 dagen op 4/6/13 basis van koplengte 50,7 en gewicht 75g volgens maten Scheelhoek 2013, eerder 7 voor Markenje.</t>
        </r>
      </text>
    </comment>
  </commentList>
</comments>
</file>

<file path=xl/sharedStrings.xml><?xml version="1.0" encoding="utf-8"?>
<sst xmlns="http://schemas.openxmlformats.org/spreadsheetml/2006/main" count="1008" uniqueCount="104">
  <si>
    <t>Kolonie</t>
  </si>
  <si>
    <t>Datum</t>
  </si>
  <si>
    <t>Gewicht (g)</t>
  </si>
  <si>
    <t>Vleugel</t>
  </si>
  <si>
    <t>Kop</t>
  </si>
  <si>
    <t>opmerkingen</t>
  </si>
  <si>
    <t>Ringnummer</t>
  </si>
  <si>
    <t>Dagen dood</t>
  </si>
  <si>
    <t>Gewicht</t>
  </si>
  <si>
    <t>vliegvlug</t>
  </si>
  <si>
    <t>U</t>
  </si>
  <si>
    <t>kleurcode</t>
  </si>
  <si>
    <t>kolonie</t>
  </si>
  <si>
    <t>nestnr</t>
  </si>
  <si>
    <t>einr</t>
  </si>
  <si>
    <t>jong</t>
  </si>
  <si>
    <t>birthday</t>
  </si>
  <si>
    <t>lot_ei</t>
  </si>
  <si>
    <t>encl</t>
  </si>
  <si>
    <t>datum</t>
  </si>
  <si>
    <t>lengte mm</t>
  </si>
  <si>
    <t>breedte mm</t>
  </si>
  <si>
    <t>opm</t>
  </si>
  <si>
    <t>new_einr</t>
  </si>
  <si>
    <t>Ring</t>
  </si>
  <si>
    <t>Leeftijd</t>
  </si>
  <si>
    <t>kots</t>
  </si>
  <si>
    <t>Lot-jong</t>
  </si>
  <si>
    <t>Uz</t>
  </si>
  <si>
    <t>A</t>
  </si>
  <si>
    <t>B</t>
  </si>
  <si>
    <t>X</t>
  </si>
  <si>
    <t>legselgrootte</t>
  </si>
  <si>
    <t>uitkomstsucces</t>
  </si>
  <si>
    <t>uitvliegsucces</t>
  </si>
  <si>
    <t>broedsucces</t>
  </si>
  <si>
    <t>n nest</t>
  </si>
  <si>
    <t>n ei</t>
  </si>
  <si>
    <t>n eieren uitgekomen</t>
  </si>
  <si>
    <t>n kuikens uitgevlogen</t>
  </si>
  <si>
    <t>AGE</t>
  </si>
  <si>
    <t>AGE_INVUL</t>
  </si>
  <si>
    <t>Kleur</t>
  </si>
  <si>
    <t>Ringcode_1</t>
  </si>
  <si>
    <t>Ringcode_2</t>
  </si>
  <si>
    <t>?</t>
  </si>
  <si>
    <t>Markenje</t>
  </si>
  <si>
    <t>kleurring</t>
  </si>
  <si>
    <t>Maten correct</t>
  </si>
  <si>
    <t>+7g ZS</t>
  </si>
  <si>
    <t>2 ZS</t>
  </si>
  <si>
    <t>NN5</t>
  </si>
  <si>
    <t>NN8</t>
  </si>
  <si>
    <t>NN9</t>
  </si>
  <si>
    <t>NX3</t>
  </si>
  <si>
    <t>NN4</t>
  </si>
  <si>
    <t>NX9</t>
  </si>
  <si>
    <t>NZ8</t>
  </si>
  <si>
    <t>NS8</t>
  </si>
  <si>
    <t>NN7</t>
  </si>
  <si>
    <t>NX7</t>
  </si>
  <si>
    <t>NP8</t>
  </si>
  <si>
    <t>NP2</t>
  </si>
  <si>
    <t>NP1</t>
  </si>
  <si>
    <t>NP7</t>
  </si>
  <si>
    <t>NV8</t>
  </si>
  <si>
    <t>NZ7</t>
  </si>
  <si>
    <t>afleesrichting</t>
  </si>
  <si>
    <t>L/down</t>
  </si>
  <si>
    <t>L/up</t>
  </si>
  <si>
    <t>Enkel kots Haring, ca 5 keer</t>
  </si>
  <si>
    <t>+3g Z</t>
  </si>
  <si>
    <t>P</t>
  </si>
  <si>
    <t>Uz/P</t>
  </si>
  <si>
    <t>Ux</t>
  </si>
  <si>
    <t>noval</t>
  </si>
  <si>
    <t>VV</t>
  </si>
  <si>
    <t>DOOD IN EI</t>
  </si>
  <si>
    <t>VERLATEN/ROT</t>
  </si>
  <si>
    <t>DOOD GEVONDEN</t>
  </si>
  <si>
    <t>PREDATIE EI</t>
  </si>
  <si>
    <t xml:space="preserve">nvt kuiken zie beneden </t>
  </si>
  <si>
    <t>PREDATIE KUIKEN?</t>
  </si>
  <si>
    <t>R</t>
  </si>
  <si>
    <t>Dood in ei</t>
  </si>
  <si>
    <t>Uit nest gerold</t>
  </si>
  <si>
    <t>PREDATIE EI?</t>
  </si>
  <si>
    <t>20/21/43/48/53</t>
  </si>
  <si>
    <t>103 eieren in enclosure: 31 verlaten/rot, 6 dood in ei, 35 gepredeerd, 31 uitgekomen</t>
  </si>
  <si>
    <t>31 kuikens in enclosure: 3 dood gevonden, 6 na eerdere controle niet meer gevonden, 5 uit ei maar nooit gevonden, 17 vliegvlug</t>
  </si>
  <si>
    <t>NL1</t>
  </si>
  <si>
    <t>NR9</t>
  </si>
  <si>
    <t>NN2</t>
  </si>
  <si>
    <t>NS7</t>
  </si>
  <si>
    <t>NP3</t>
  </si>
  <si>
    <t>R/up</t>
  </si>
  <si>
    <t>NHH</t>
  </si>
  <si>
    <t>NL1339</t>
  </si>
  <si>
    <t>NL1340</t>
  </si>
  <si>
    <t>NL1341</t>
  </si>
  <si>
    <t>NL1342</t>
  </si>
  <si>
    <t>NL1397</t>
  </si>
  <si>
    <t>1'</t>
  </si>
  <si>
    <t>volume 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</si>
</sst>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5" formatCode="0.0"/>
    <numFmt numFmtId="166" formatCode="0.0000"/>
    <numFmt numFmtId="167" formatCode="dd\-mm\-yy;@"/>
    <numFmt numFmtId="168" formatCode="d/mm/yyyy;@"/>
    <numFmt numFmtId="169" formatCode="0.000"/>
  </numFmts>
  <fonts count="9" x14ac:knownFonts="1">
    <font>
      <sz val="10"/>
      <name val="Arial"/>
    </font>
    <font>
      <sz val="8"/>
      <name val="Tahoma"/>
      <family val="2"/>
    </font>
    <font>
      <sz val="8"/>
      <name val="Arial"/>
      <family val="2"/>
    </font>
    <font>
      <b/>
      <sz val="8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7"/>
      <name val="Tahoma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Fill="1"/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68" fontId="2" fillId="0" borderId="0" xfId="0" applyNumberFormat="1" applyFont="1" applyAlignment="1">
      <alignment horizontal="left"/>
    </xf>
    <xf numFmtId="168" fontId="2" fillId="0" borderId="0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2" fillId="0" borderId="0" xfId="0" quotePrefix="1" applyNumberFormat="1" applyFont="1" applyFill="1" applyBorder="1" applyAlignment="1">
      <alignment horizontal="left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4" borderId="0" xfId="0" applyNumberFormat="1" applyFont="1" applyFill="1" applyAlignment="1">
      <alignment horizontal="left"/>
    </xf>
    <xf numFmtId="168" fontId="2" fillId="4" borderId="0" xfId="0" applyNumberFormat="1" applyFont="1" applyFill="1" applyAlignment="1">
      <alignment horizontal="left"/>
    </xf>
    <xf numFmtId="1" fontId="2" fillId="4" borderId="0" xfId="0" applyNumberFormat="1" applyFont="1" applyFill="1" applyAlignment="1">
      <alignment horizontal="left"/>
    </xf>
    <xf numFmtId="1" fontId="2" fillId="4" borderId="0" xfId="0" applyNumberFormat="1" applyFont="1" applyFill="1" applyAlignment="1">
      <alignment horizontal="center"/>
    </xf>
    <xf numFmtId="165" fontId="2" fillId="4" borderId="0" xfId="0" applyNumberFormat="1" applyFont="1" applyFill="1" applyAlignment="1">
      <alignment horizontal="left"/>
    </xf>
    <xf numFmtId="0" fontId="2" fillId="4" borderId="0" xfId="0" applyFont="1" applyFill="1" applyAlignment="1">
      <alignment horizontal="left"/>
    </xf>
    <xf numFmtId="49" fontId="2" fillId="4" borderId="0" xfId="0" applyNumberFormat="1" applyFont="1" applyFill="1" applyAlignment="1">
      <alignment horizontal="left"/>
    </xf>
    <xf numFmtId="0" fontId="3" fillId="4" borderId="0" xfId="0" applyFont="1" applyFill="1" applyAlignment="1">
      <alignment horizontal="center" vertical="center"/>
    </xf>
    <xf numFmtId="167" fontId="3" fillId="4" borderId="0" xfId="0" applyNumberFormat="1" applyFont="1" applyFill="1" applyAlignment="1">
      <alignment horizontal="center" vertical="center" textRotation="90"/>
    </xf>
    <xf numFmtId="0" fontId="3" fillId="4" borderId="0" xfId="0" applyFont="1" applyFill="1" applyAlignment="1">
      <alignment horizontal="center" vertical="center" textRotation="90"/>
    </xf>
    <xf numFmtId="16" fontId="3" fillId="4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left"/>
    </xf>
    <xf numFmtId="168" fontId="2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1" fillId="5" borderId="0" xfId="0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0" fontId="2" fillId="4" borderId="0" xfId="0" applyNumberFormat="1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49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8" fontId="2" fillId="4" borderId="0" xfId="0" applyNumberFormat="1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168" fontId="2" fillId="0" borderId="0" xfId="0" quotePrefix="1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2" fillId="0" borderId="2" xfId="0" applyNumberFormat="1" applyFont="1" applyFill="1" applyBorder="1"/>
    <xf numFmtId="1" fontId="2" fillId="0" borderId="3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/>
    <xf numFmtId="49" fontId="2" fillId="0" borderId="5" xfId="0" applyNumberFormat="1" applyFont="1" applyFill="1" applyBorder="1"/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6" xfId="0" applyFont="1" applyFill="1" applyBorder="1"/>
    <xf numFmtId="49" fontId="7" fillId="0" borderId="5" xfId="0" applyNumberFormat="1" applyFont="1" applyFill="1" applyBorder="1"/>
    <xf numFmtId="1" fontId="2" fillId="0" borderId="7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9" xfId="0" applyFont="1" applyFill="1" applyBorder="1"/>
    <xf numFmtId="1" fontId="2" fillId="0" borderId="1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2" borderId="0" xfId="0" applyFont="1" applyFill="1"/>
    <xf numFmtId="1" fontId="2" fillId="0" borderId="11" xfId="0" applyNumberFormat="1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169" fontId="2" fillId="0" borderId="12" xfId="0" applyNumberFormat="1" applyFont="1" applyFill="1" applyBorder="1" applyAlignment="1">
      <alignment horizontal="center"/>
    </xf>
    <xf numFmtId="2" fontId="2" fillId="0" borderId="13" xfId="0" applyNumberFormat="1" applyFont="1" applyFill="1" applyBorder="1"/>
    <xf numFmtId="0" fontId="2" fillId="3" borderId="0" xfId="0" applyFont="1" applyFill="1" applyAlignment="1">
      <alignment wrapText="1"/>
    </xf>
    <xf numFmtId="166" fontId="2" fillId="0" borderId="0" xfId="0" applyNumberFormat="1" applyFont="1" applyFill="1" applyBorder="1" applyAlignment="1">
      <alignment horizontal="center"/>
    </xf>
    <xf numFmtId="49" fontId="8" fillId="0" borderId="16" xfId="0" applyNumberFormat="1" applyFont="1" applyFill="1" applyBorder="1"/>
    <xf numFmtId="1" fontId="2" fillId="0" borderId="14" xfId="0" applyNumberFormat="1" applyFont="1" applyFill="1" applyBorder="1" applyAlignment="1">
      <alignment horizontal="center"/>
    </xf>
    <xf numFmtId="49" fontId="2" fillId="0" borderId="14" xfId="0" applyNumberFormat="1" applyFont="1" applyFill="1" applyBorder="1" applyAlignment="1">
      <alignment horizontal="center"/>
    </xf>
    <xf numFmtId="166" fontId="2" fillId="0" borderId="14" xfId="0" applyNumberFormat="1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15" xfId="0" applyFont="1" applyFill="1" applyBorder="1"/>
    <xf numFmtId="49" fontId="2" fillId="0" borderId="0" xfId="0" applyNumberFormat="1" applyFont="1" applyFill="1" applyBorder="1"/>
    <xf numFmtId="0" fontId="2" fillId="4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1" fillId="6" borderId="0" xfId="0" applyFont="1" applyFill="1" applyAlignment="1">
      <alignment horizontal="center"/>
    </xf>
    <xf numFmtId="1" fontId="1" fillId="6" borderId="0" xfId="0" applyNumberFormat="1" applyFont="1" applyFill="1" applyAlignment="1">
      <alignment horizontal="center"/>
    </xf>
    <xf numFmtId="14" fontId="1" fillId="6" borderId="0" xfId="0" applyNumberFormat="1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168" fontId="2" fillId="0" borderId="0" xfId="0" applyNumberFormat="1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F660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FFE5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1.25" x14ac:dyDescent="0.2"/>
  <cols>
    <col min="1" max="1" width="9" style="57" bestFit="1" customWidth="1"/>
    <col min="2" max="2" width="8.7109375" style="57" bestFit="1" customWidth="1"/>
    <col min="3" max="3" width="5.42578125" style="57" bestFit="1" customWidth="1"/>
    <col min="4" max="4" width="3.5703125" style="57" bestFit="1" customWidth="1"/>
    <col min="5" max="5" width="7.28515625" style="29" bestFit="1" customWidth="1"/>
    <col min="6" max="6" width="8" style="56" bestFit="1" customWidth="1"/>
    <col min="7" max="8" width="9.140625" style="56"/>
    <col min="9" max="9" width="19.5703125" style="1" bestFit="1" customWidth="1"/>
    <col min="10" max="16384" width="9.140625" style="1"/>
  </cols>
  <sheetData>
    <row r="1" spans="1:9" s="53" customFormat="1" x14ac:dyDescent="0.2">
      <c r="A1" s="52" t="s">
        <v>19</v>
      </c>
      <c r="B1" s="52" t="s">
        <v>12</v>
      </c>
      <c r="C1" s="52" t="s">
        <v>13</v>
      </c>
      <c r="D1" s="97" t="s">
        <v>14</v>
      </c>
      <c r="E1" s="52" t="s">
        <v>23</v>
      </c>
      <c r="F1" s="51" t="s">
        <v>20</v>
      </c>
      <c r="G1" s="51" t="s">
        <v>21</v>
      </c>
      <c r="H1" s="51" t="s">
        <v>103</v>
      </c>
      <c r="I1" s="53" t="s">
        <v>22</v>
      </c>
    </row>
    <row r="2" spans="1:9" x14ac:dyDescent="0.2">
      <c r="A2" s="59">
        <v>41408</v>
      </c>
      <c r="B2" s="57" t="s">
        <v>46</v>
      </c>
      <c r="C2" s="98">
        <v>1</v>
      </c>
      <c r="D2" s="98" t="s">
        <v>29</v>
      </c>
      <c r="E2" s="99"/>
      <c r="F2" s="100">
        <v>53.7</v>
      </c>
      <c r="G2" s="100">
        <v>36.799999999999997</v>
      </c>
      <c r="H2" s="100">
        <f>(0.5078*F2*G2*G2)/1000</f>
        <v>36.928580966399998</v>
      </c>
      <c r="I2" s="2"/>
    </row>
    <row r="3" spans="1:9" x14ac:dyDescent="0.2">
      <c r="A3" s="59">
        <v>41408</v>
      </c>
      <c r="B3" s="57" t="s">
        <v>46</v>
      </c>
      <c r="C3" s="57">
        <v>1</v>
      </c>
      <c r="D3" s="57" t="s">
        <v>30</v>
      </c>
      <c r="E3" s="99"/>
      <c r="F3" s="56">
        <v>55.2</v>
      </c>
      <c r="G3" s="56">
        <v>35.299999999999997</v>
      </c>
      <c r="H3" s="100">
        <f t="shared" ref="H3:H66" si="0">(0.5078*F3*G3*G3)/1000</f>
        <v>34.928600510400003</v>
      </c>
      <c r="I3" s="2"/>
    </row>
    <row r="4" spans="1:9" x14ac:dyDescent="0.2">
      <c r="A4" s="59">
        <v>41408</v>
      </c>
      <c r="B4" s="57" t="s">
        <v>46</v>
      </c>
      <c r="C4" s="98">
        <v>2</v>
      </c>
      <c r="D4" s="98" t="s">
        <v>29</v>
      </c>
      <c r="E4" s="99"/>
      <c r="F4" s="100">
        <v>52.2</v>
      </c>
      <c r="G4" s="100">
        <v>36.200000000000003</v>
      </c>
      <c r="H4" s="100">
        <f t="shared" si="0"/>
        <v>34.73604275040001</v>
      </c>
      <c r="I4" s="2"/>
    </row>
    <row r="5" spans="1:9" x14ac:dyDescent="0.2">
      <c r="A5" s="59">
        <v>41408</v>
      </c>
      <c r="B5" s="57" t="s">
        <v>46</v>
      </c>
      <c r="C5" s="98">
        <v>2</v>
      </c>
      <c r="D5" s="57" t="s">
        <v>30</v>
      </c>
      <c r="E5" s="99"/>
      <c r="F5" s="100">
        <v>50.6</v>
      </c>
      <c r="G5" s="100">
        <v>35.5</v>
      </c>
      <c r="H5" s="100">
        <f t="shared" si="0"/>
        <v>32.381720469999998</v>
      </c>
      <c r="I5" s="2"/>
    </row>
    <row r="6" spans="1:9" x14ac:dyDescent="0.2">
      <c r="A6" s="59">
        <v>41408</v>
      </c>
      <c r="B6" s="57" t="s">
        <v>46</v>
      </c>
      <c r="C6" s="98">
        <v>3</v>
      </c>
      <c r="D6" s="98" t="s">
        <v>29</v>
      </c>
      <c r="E6" s="99">
        <v>1</v>
      </c>
      <c r="F6" s="100">
        <v>51.2</v>
      </c>
      <c r="G6" s="100">
        <v>36.299999999999997</v>
      </c>
      <c r="H6" s="100">
        <f t="shared" si="0"/>
        <v>34.259096678399999</v>
      </c>
      <c r="I6" s="2"/>
    </row>
    <row r="7" spans="1:9" x14ac:dyDescent="0.2">
      <c r="A7" s="59">
        <v>41408</v>
      </c>
      <c r="B7" s="57" t="s">
        <v>46</v>
      </c>
      <c r="C7" s="98">
        <v>3</v>
      </c>
      <c r="D7" s="57" t="s">
        <v>30</v>
      </c>
      <c r="E7" s="99">
        <v>2</v>
      </c>
      <c r="F7" s="100">
        <v>51.7</v>
      </c>
      <c r="G7" s="100">
        <v>35.9</v>
      </c>
      <c r="H7" s="100">
        <f t="shared" si="0"/>
        <v>33.835464020600007</v>
      </c>
      <c r="I7" s="2"/>
    </row>
    <row r="8" spans="1:9" x14ac:dyDescent="0.2">
      <c r="A8" s="59">
        <v>41408</v>
      </c>
      <c r="B8" s="57" t="s">
        <v>46</v>
      </c>
      <c r="C8" s="98">
        <v>4</v>
      </c>
      <c r="D8" s="98" t="s">
        <v>29</v>
      </c>
      <c r="E8" s="99">
        <v>1</v>
      </c>
      <c r="F8" s="100">
        <v>50.2</v>
      </c>
      <c r="G8" s="100">
        <v>35.700000000000003</v>
      </c>
      <c r="H8" s="100">
        <f t="shared" si="0"/>
        <v>32.488738304400009</v>
      </c>
      <c r="I8" s="2"/>
    </row>
    <row r="9" spans="1:9" x14ac:dyDescent="0.2">
      <c r="A9" s="59">
        <v>41408</v>
      </c>
      <c r="B9" s="57" t="s">
        <v>46</v>
      </c>
      <c r="C9" s="98">
        <v>4</v>
      </c>
      <c r="D9" s="57" t="s">
        <v>30</v>
      </c>
      <c r="E9" s="99">
        <v>2</v>
      </c>
      <c r="F9" s="100">
        <v>53.8</v>
      </c>
      <c r="G9" s="100">
        <v>35.6</v>
      </c>
      <c r="H9" s="100">
        <f t="shared" si="0"/>
        <v>34.6238189504</v>
      </c>
      <c r="I9" s="2"/>
    </row>
    <row r="10" spans="1:9" x14ac:dyDescent="0.2">
      <c r="A10" s="59">
        <v>41408</v>
      </c>
      <c r="B10" s="57" t="s">
        <v>46</v>
      </c>
      <c r="C10" s="98">
        <v>5</v>
      </c>
      <c r="D10" s="98" t="s">
        <v>29</v>
      </c>
      <c r="E10" s="99"/>
      <c r="F10" s="100">
        <v>53</v>
      </c>
      <c r="G10" s="100">
        <v>36.9</v>
      </c>
      <c r="H10" s="100">
        <f t="shared" si="0"/>
        <v>36.645554574000002</v>
      </c>
      <c r="I10" s="2"/>
    </row>
    <row r="11" spans="1:9" x14ac:dyDescent="0.2">
      <c r="A11" s="59">
        <v>41408</v>
      </c>
      <c r="B11" s="57" t="s">
        <v>46</v>
      </c>
      <c r="C11" s="98">
        <v>5</v>
      </c>
      <c r="D11" s="57" t="s">
        <v>30</v>
      </c>
      <c r="E11" s="99"/>
      <c r="F11" s="100">
        <v>49.5</v>
      </c>
      <c r="G11" s="100">
        <v>35.200000000000003</v>
      </c>
      <c r="H11" s="100">
        <f t="shared" si="0"/>
        <v>31.14463334400001</v>
      </c>
      <c r="I11" s="2" t="s">
        <v>48</v>
      </c>
    </row>
    <row r="12" spans="1:9" x14ac:dyDescent="0.2">
      <c r="A12" s="59">
        <v>41408</v>
      </c>
      <c r="B12" s="57" t="s">
        <v>46</v>
      </c>
      <c r="C12" s="98">
        <v>6</v>
      </c>
      <c r="D12" s="98" t="s">
        <v>29</v>
      </c>
      <c r="E12" s="99"/>
      <c r="F12" s="100">
        <v>52.7</v>
      </c>
      <c r="G12" s="100">
        <v>35.4</v>
      </c>
      <c r="H12" s="100">
        <f t="shared" si="0"/>
        <v>33.535889949599998</v>
      </c>
      <c r="I12" s="2"/>
    </row>
    <row r="13" spans="1:9" x14ac:dyDescent="0.2">
      <c r="A13" s="59">
        <v>41408</v>
      </c>
      <c r="B13" s="57" t="s">
        <v>46</v>
      </c>
      <c r="C13" s="98">
        <v>6</v>
      </c>
      <c r="D13" s="57" t="s">
        <v>30</v>
      </c>
      <c r="E13" s="99"/>
      <c r="F13" s="100">
        <v>50.3</v>
      </c>
      <c r="G13" s="100">
        <v>36.200000000000003</v>
      </c>
      <c r="H13" s="100">
        <f t="shared" si="0"/>
        <v>33.471704029600005</v>
      </c>
      <c r="I13" s="2"/>
    </row>
    <row r="14" spans="1:9" x14ac:dyDescent="0.2">
      <c r="A14" s="59">
        <v>41408</v>
      </c>
      <c r="B14" s="57" t="s">
        <v>46</v>
      </c>
      <c r="C14" s="98">
        <v>7</v>
      </c>
      <c r="D14" s="98" t="s">
        <v>29</v>
      </c>
      <c r="E14" s="99"/>
      <c r="F14" s="100">
        <v>52.2</v>
      </c>
      <c r="G14" s="100">
        <v>37</v>
      </c>
      <c r="H14" s="100">
        <f t="shared" si="0"/>
        <v>36.288302040000005</v>
      </c>
      <c r="I14" s="2"/>
    </row>
    <row r="15" spans="1:9" x14ac:dyDescent="0.2">
      <c r="A15" s="59">
        <v>41408</v>
      </c>
      <c r="B15" s="57" t="s">
        <v>46</v>
      </c>
      <c r="C15" s="98">
        <v>7</v>
      </c>
      <c r="D15" s="57" t="s">
        <v>30</v>
      </c>
      <c r="E15" s="99"/>
      <c r="F15" s="100">
        <v>53.3</v>
      </c>
      <c r="G15" s="100">
        <v>34.799999999999997</v>
      </c>
      <c r="H15" s="100">
        <f t="shared" si="0"/>
        <v>32.777693769599992</v>
      </c>
      <c r="I15" s="2" t="s">
        <v>48</v>
      </c>
    </row>
    <row r="16" spans="1:9" x14ac:dyDescent="0.2">
      <c r="A16" s="59">
        <v>41408</v>
      </c>
      <c r="B16" s="57" t="s">
        <v>46</v>
      </c>
      <c r="C16" s="98">
        <v>8</v>
      </c>
      <c r="D16" s="98" t="s">
        <v>29</v>
      </c>
      <c r="E16" s="99">
        <v>1</v>
      </c>
      <c r="F16" s="100">
        <v>52.7</v>
      </c>
      <c r="G16" s="100">
        <v>37.200000000000003</v>
      </c>
      <c r="H16" s="100">
        <f t="shared" si="0"/>
        <v>37.03302527040001</v>
      </c>
      <c r="I16" s="2"/>
    </row>
    <row r="17" spans="1:9" x14ac:dyDescent="0.2">
      <c r="A17" s="59">
        <v>41408</v>
      </c>
      <c r="B17" s="57" t="s">
        <v>46</v>
      </c>
      <c r="C17" s="98">
        <v>8</v>
      </c>
      <c r="D17" s="57" t="s">
        <v>30</v>
      </c>
      <c r="E17" s="99">
        <v>2</v>
      </c>
      <c r="F17" s="100">
        <v>52.7</v>
      </c>
      <c r="G17" s="100">
        <v>35.4</v>
      </c>
      <c r="H17" s="100">
        <f t="shared" si="0"/>
        <v>33.535889949599998</v>
      </c>
      <c r="I17" s="2"/>
    </row>
    <row r="18" spans="1:9" x14ac:dyDescent="0.2">
      <c r="A18" s="59">
        <v>41408</v>
      </c>
      <c r="B18" s="57" t="s">
        <v>46</v>
      </c>
      <c r="C18" s="98">
        <v>9</v>
      </c>
      <c r="D18" s="98" t="s">
        <v>29</v>
      </c>
      <c r="E18" s="99"/>
      <c r="F18" s="100">
        <v>51.7</v>
      </c>
      <c r="G18" s="100">
        <v>36.5</v>
      </c>
      <c r="H18" s="100">
        <f t="shared" si="0"/>
        <v>34.975905635000004</v>
      </c>
      <c r="I18" s="2"/>
    </row>
    <row r="19" spans="1:9" x14ac:dyDescent="0.2">
      <c r="A19" s="59">
        <v>41408</v>
      </c>
      <c r="B19" s="57" t="s">
        <v>46</v>
      </c>
      <c r="C19" s="98">
        <v>9</v>
      </c>
      <c r="D19" s="57" t="s">
        <v>30</v>
      </c>
      <c r="E19" s="99"/>
      <c r="F19" s="100">
        <v>51</v>
      </c>
      <c r="G19" s="100">
        <v>35.9</v>
      </c>
      <c r="H19" s="100">
        <f t="shared" si="0"/>
        <v>33.377343617999998</v>
      </c>
      <c r="I19" s="2"/>
    </row>
    <row r="20" spans="1:9" x14ac:dyDescent="0.2">
      <c r="A20" s="59">
        <v>41408</v>
      </c>
      <c r="B20" s="57" t="s">
        <v>46</v>
      </c>
      <c r="C20" s="98">
        <v>10</v>
      </c>
      <c r="D20" s="98" t="s">
        <v>29</v>
      </c>
      <c r="E20" s="99"/>
      <c r="F20" s="100">
        <v>53.4</v>
      </c>
      <c r="G20" s="100">
        <v>37</v>
      </c>
      <c r="H20" s="100">
        <f t="shared" si="0"/>
        <v>37.122515880000002</v>
      </c>
      <c r="I20" s="2"/>
    </row>
    <row r="21" spans="1:9" x14ac:dyDescent="0.2">
      <c r="A21" s="59">
        <v>41408</v>
      </c>
      <c r="B21" s="57" t="s">
        <v>46</v>
      </c>
      <c r="C21" s="98">
        <v>10</v>
      </c>
      <c r="D21" s="57" t="s">
        <v>30</v>
      </c>
      <c r="E21" s="99"/>
      <c r="F21" s="100">
        <v>53</v>
      </c>
      <c r="G21" s="100">
        <v>36.799999999999997</v>
      </c>
      <c r="H21" s="100">
        <f t="shared" si="0"/>
        <v>36.447202816000001</v>
      </c>
      <c r="I21" s="2"/>
    </row>
    <row r="22" spans="1:9" x14ac:dyDescent="0.2">
      <c r="A22" s="59">
        <v>41408</v>
      </c>
      <c r="B22" s="57" t="s">
        <v>46</v>
      </c>
      <c r="C22" s="98">
        <v>11</v>
      </c>
      <c r="D22" s="98" t="s">
        <v>29</v>
      </c>
      <c r="E22" s="99">
        <v>1</v>
      </c>
      <c r="F22" s="100">
        <v>53</v>
      </c>
      <c r="G22" s="100">
        <v>35.9</v>
      </c>
      <c r="H22" s="100">
        <f t="shared" si="0"/>
        <v>34.686259054000004</v>
      </c>
      <c r="I22" s="2"/>
    </row>
    <row r="23" spans="1:9" x14ac:dyDescent="0.2">
      <c r="A23" s="59">
        <v>41408</v>
      </c>
      <c r="B23" s="57" t="s">
        <v>46</v>
      </c>
      <c r="C23" s="98">
        <v>11</v>
      </c>
      <c r="D23" s="57" t="s">
        <v>30</v>
      </c>
      <c r="E23" s="99">
        <v>2</v>
      </c>
      <c r="F23" s="100">
        <v>50.1</v>
      </c>
      <c r="G23" s="100">
        <v>35</v>
      </c>
      <c r="H23" s="100">
        <f t="shared" si="0"/>
        <v>31.164955500000008</v>
      </c>
      <c r="I23" s="2"/>
    </row>
    <row r="24" spans="1:9" x14ac:dyDescent="0.2">
      <c r="A24" s="59">
        <v>41408</v>
      </c>
      <c r="B24" s="57" t="s">
        <v>46</v>
      </c>
      <c r="C24" s="98">
        <v>12</v>
      </c>
      <c r="D24" s="98" t="s">
        <v>29</v>
      </c>
      <c r="E24" s="99">
        <v>1</v>
      </c>
      <c r="F24" s="100">
        <v>51.4</v>
      </c>
      <c r="G24" s="100">
        <v>37.1</v>
      </c>
      <c r="H24" s="100">
        <f t="shared" si="0"/>
        <v>35.925567297200011</v>
      </c>
      <c r="I24" s="2"/>
    </row>
    <row r="25" spans="1:9" x14ac:dyDescent="0.2">
      <c r="A25" s="59">
        <v>41408</v>
      </c>
      <c r="B25" s="57" t="s">
        <v>46</v>
      </c>
      <c r="C25" s="98">
        <v>12</v>
      </c>
      <c r="D25" s="57" t="s">
        <v>30</v>
      </c>
      <c r="E25" s="99">
        <v>2</v>
      </c>
      <c r="F25" s="100">
        <v>48.6</v>
      </c>
      <c r="G25" s="100">
        <v>35.5</v>
      </c>
      <c r="H25" s="100">
        <f t="shared" si="0"/>
        <v>31.101810570000005</v>
      </c>
      <c r="I25" s="2"/>
    </row>
    <row r="26" spans="1:9" x14ac:dyDescent="0.2">
      <c r="A26" s="59">
        <v>41408</v>
      </c>
      <c r="B26" s="57" t="s">
        <v>46</v>
      </c>
      <c r="C26" s="98">
        <v>13</v>
      </c>
      <c r="D26" s="98">
        <v>1</v>
      </c>
      <c r="E26" s="99" t="s">
        <v>102</v>
      </c>
      <c r="F26" s="100">
        <v>52</v>
      </c>
      <c r="G26" s="100">
        <v>35.5</v>
      </c>
      <c r="H26" s="100">
        <f t="shared" si="0"/>
        <v>33.277657399999995</v>
      </c>
      <c r="I26" s="2"/>
    </row>
    <row r="27" spans="1:9" x14ac:dyDescent="0.2">
      <c r="A27" s="59">
        <v>41408</v>
      </c>
      <c r="B27" s="57" t="s">
        <v>46</v>
      </c>
      <c r="C27" s="98">
        <v>14</v>
      </c>
      <c r="D27" s="98">
        <v>1</v>
      </c>
      <c r="E27" s="99" t="s">
        <v>102</v>
      </c>
      <c r="F27" s="100">
        <v>50.9</v>
      </c>
      <c r="G27" s="100">
        <v>36.5</v>
      </c>
      <c r="H27" s="100">
        <f t="shared" si="0"/>
        <v>34.434692394999999</v>
      </c>
      <c r="I27" s="2"/>
    </row>
    <row r="28" spans="1:9" x14ac:dyDescent="0.2">
      <c r="A28" s="59">
        <v>41408</v>
      </c>
      <c r="B28" s="57" t="s">
        <v>46</v>
      </c>
      <c r="C28" s="98">
        <v>15</v>
      </c>
      <c r="D28" s="98" t="s">
        <v>29</v>
      </c>
      <c r="E28" s="99">
        <v>1</v>
      </c>
      <c r="F28" s="100">
        <v>49.9</v>
      </c>
      <c r="G28" s="100">
        <v>37.4</v>
      </c>
      <c r="H28" s="100">
        <f t="shared" si="0"/>
        <v>35.443487367199992</v>
      </c>
      <c r="I28" s="2"/>
    </row>
    <row r="29" spans="1:9" x14ac:dyDescent="0.2">
      <c r="A29" s="59">
        <v>41408</v>
      </c>
      <c r="B29" s="57" t="s">
        <v>46</v>
      </c>
      <c r="C29" s="98">
        <v>15</v>
      </c>
      <c r="D29" s="57" t="s">
        <v>30</v>
      </c>
      <c r="E29" s="99">
        <v>2</v>
      </c>
      <c r="F29" s="100">
        <v>50.5</v>
      </c>
      <c r="G29" s="100">
        <v>35.9</v>
      </c>
      <c r="H29" s="100">
        <f t="shared" si="0"/>
        <v>33.050114759000003</v>
      </c>
      <c r="I29" s="2"/>
    </row>
    <row r="30" spans="1:9" x14ac:dyDescent="0.2">
      <c r="A30" s="59">
        <v>41408</v>
      </c>
      <c r="B30" s="57" t="s">
        <v>46</v>
      </c>
      <c r="C30" s="98">
        <v>16</v>
      </c>
      <c r="D30" s="98" t="s">
        <v>29</v>
      </c>
      <c r="E30" s="99">
        <v>1</v>
      </c>
      <c r="F30" s="100">
        <v>50.4</v>
      </c>
      <c r="G30" s="100">
        <v>36.4</v>
      </c>
      <c r="H30" s="100">
        <f t="shared" si="0"/>
        <v>33.909860275199996</v>
      </c>
      <c r="I30" s="2"/>
    </row>
    <row r="31" spans="1:9" x14ac:dyDescent="0.2">
      <c r="A31" s="59">
        <v>41408</v>
      </c>
      <c r="B31" s="57" t="s">
        <v>46</v>
      </c>
      <c r="C31" s="98">
        <v>16</v>
      </c>
      <c r="D31" s="57" t="s">
        <v>30</v>
      </c>
      <c r="E31" s="99">
        <v>2</v>
      </c>
      <c r="F31" s="100">
        <v>51.1</v>
      </c>
      <c r="G31" s="100">
        <v>35.299999999999997</v>
      </c>
      <c r="H31" s="100">
        <f t="shared" si="0"/>
        <v>32.3342660522</v>
      </c>
      <c r="I31" s="2"/>
    </row>
    <row r="32" spans="1:9" x14ac:dyDescent="0.2">
      <c r="A32" s="59">
        <v>41408</v>
      </c>
      <c r="B32" s="57" t="s">
        <v>46</v>
      </c>
      <c r="C32" s="98">
        <v>17</v>
      </c>
      <c r="D32" s="98" t="s">
        <v>29</v>
      </c>
      <c r="E32" s="99">
        <v>2</v>
      </c>
      <c r="F32" s="100">
        <v>53.6</v>
      </c>
      <c r="G32" s="100">
        <v>36.1</v>
      </c>
      <c r="H32" s="100">
        <f t="shared" si="0"/>
        <v>35.470874036800005</v>
      </c>
      <c r="I32" s="2"/>
    </row>
    <row r="33" spans="1:10" x14ac:dyDescent="0.2">
      <c r="A33" s="59">
        <v>41408</v>
      </c>
      <c r="B33" s="57" t="s">
        <v>46</v>
      </c>
      <c r="C33" s="98">
        <v>17</v>
      </c>
      <c r="D33" s="57" t="s">
        <v>30</v>
      </c>
      <c r="E33" s="99">
        <v>1</v>
      </c>
      <c r="F33" s="100">
        <v>55.7</v>
      </c>
      <c r="G33" s="100">
        <v>36.4</v>
      </c>
      <c r="H33" s="100">
        <f t="shared" si="0"/>
        <v>37.475778121600001</v>
      </c>
      <c r="I33" s="2"/>
    </row>
    <row r="34" spans="1:10" x14ac:dyDescent="0.2">
      <c r="A34" s="59">
        <v>41408</v>
      </c>
      <c r="B34" s="57" t="s">
        <v>46</v>
      </c>
      <c r="C34" s="98">
        <v>18</v>
      </c>
      <c r="D34" s="98" t="s">
        <v>29</v>
      </c>
      <c r="E34" s="99"/>
      <c r="F34" s="100">
        <v>51.7</v>
      </c>
      <c r="G34" s="100">
        <v>37.9</v>
      </c>
      <c r="H34" s="100">
        <f t="shared" si="0"/>
        <v>37.710445196600006</v>
      </c>
      <c r="I34" s="2"/>
    </row>
    <row r="35" spans="1:10" x14ac:dyDescent="0.2">
      <c r="A35" s="59">
        <v>41408</v>
      </c>
      <c r="B35" s="57" t="s">
        <v>46</v>
      </c>
      <c r="C35" s="98">
        <v>18</v>
      </c>
      <c r="D35" s="57" t="s">
        <v>30</v>
      </c>
      <c r="E35" s="99"/>
      <c r="F35" s="100">
        <v>52.5</v>
      </c>
      <c r="G35" s="100">
        <v>36.4</v>
      </c>
      <c r="H35" s="100">
        <f t="shared" si="0"/>
        <v>35.322771119999999</v>
      </c>
      <c r="I35" s="2"/>
    </row>
    <row r="36" spans="1:10" x14ac:dyDescent="0.2">
      <c r="A36" s="59">
        <v>41408</v>
      </c>
      <c r="B36" s="57" t="s">
        <v>46</v>
      </c>
      <c r="C36" s="98">
        <v>19</v>
      </c>
      <c r="D36" s="98" t="s">
        <v>29</v>
      </c>
      <c r="E36" s="99"/>
      <c r="F36" s="100">
        <v>51.2</v>
      </c>
      <c r="G36" s="100">
        <v>35.299999999999997</v>
      </c>
      <c r="H36" s="100">
        <f t="shared" si="0"/>
        <v>32.3975425024</v>
      </c>
      <c r="I36" s="2"/>
    </row>
    <row r="37" spans="1:10" x14ac:dyDescent="0.2">
      <c r="A37" s="59">
        <v>41408</v>
      </c>
      <c r="B37" s="57" t="s">
        <v>46</v>
      </c>
      <c r="C37" s="98">
        <v>19</v>
      </c>
      <c r="D37" s="57" t="s">
        <v>30</v>
      </c>
      <c r="E37" s="99"/>
      <c r="F37" s="100">
        <v>47.5</v>
      </c>
      <c r="G37" s="100">
        <v>35</v>
      </c>
      <c r="H37" s="100">
        <f t="shared" si="0"/>
        <v>29.5476125</v>
      </c>
      <c r="I37" s="2" t="s">
        <v>48</v>
      </c>
    </row>
    <row r="38" spans="1:10" x14ac:dyDescent="0.2">
      <c r="A38" s="59">
        <v>41408</v>
      </c>
      <c r="B38" s="57" t="s">
        <v>46</v>
      </c>
      <c r="C38" s="98">
        <v>20</v>
      </c>
      <c r="D38" s="98" t="s">
        <v>29</v>
      </c>
      <c r="E38" s="99">
        <v>2</v>
      </c>
      <c r="F38" s="56">
        <v>49.4</v>
      </c>
      <c r="G38" s="56">
        <v>36.799999999999997</v>
      </c>
      <c r="H38" s="100">
        <f t="shared" si="0"/>
        <v>33.971543756799989</v>
      </c>
      <c r="I38" s="2"/>
    </row>
    <row r="39" spans="1:10" x14ac:dyDescent="0.2">
      <c r="A39" s="59">
        <v>41408</v>
      </c>
      <c r="B39" s="57" t="s">
        <v>46</v>
      </c>
      <c r="C39" s="98">
        <v>20</v>
      </c>
      <c r="D39" s="57" t="s">
        <v>30</v>
      </c>
      <c r="E39" s="99">
        <v>1</v>
      </c>
      <c r="F39" s="100">
        <v>50.9</v>
      </c>
      <c r="G39" s="100">
        <v>36.6</v>
      </c>
      <c r="H39" s="100">
        <f t="shared" si="0"/>
        <v>34.623634111199998</v>
      </c>
      <c r="I39" s="2"/>
    </row>
    <row r="40" spans="1:10" x14ac:dyDescent="0.2">
      <c r="A40" s="59">
        <v>41408</v>
      </c>
      <c r="B40" s="57" t="s">
        <v>46</v>
      </c>
      <c r="C40" s="98">
        <v>21</v>
      </c>
      <c r="D40" s="98" t="s">
        <v>29</v>
      </c>
      <c r="E40" s="99">
        <v>1</v>
      </c>
      <c r="F40" s="56">
        <v>54.7</v>
      </c>
      <c r="G40" s="56">
        <v>36.6</v>
      </c>
      <c r="H40" s="100">
        <f t="shared" si="0"/>
        <v>37.208502669600009</v>
      </c>
      <c r="I40" s="2"/>
    </row>
    <row r="41" spans="1:10" x14ac:dyDescent="0.2">
      <c r="A41" s="59">
        <v>41408</v>
      </c>
      <c r="B41" s="57" t="s">
        <v>46</v>
      </c>
      <c r="C41" s="98">
        <v>21</v>
      </c>
      <c r="D41" s="57" t="s">
        <v>30</v>
      </c>
      <c r="E41" s="99">
        <v>2</v>
      </c>
      <c r="F41" s="100">
        <v>52.7</v>
      </c>
      <c r="G41" s="100">
        <v>34.1</v>
      </c>
      <c r="H41" s="100">
        <f t="shared" si="0"/>
        <v>31.11802817860001</v>
      </c>
      <c r="I41" s="2"/>
    </row>
    <row r="42" spans="1:10" x14ac:dyDescent="0.2">
      <c r="A42" s="59">
        <v>41408</v>
      </c>
      <c r="B42" s="57" t="s">
        <v>46</v>
      </c>
      <c r="C42" s="98">
        <v>22</v>
      </c>
      <c r="D42" s="98">
        <v>1</v>
      </c>
      <c r="E42" s="99" t="s">
        <v>102</v>
      </c>
      <c r="F42" s="100">
        <v>50.7</v>
      </c>
      <c r="G42" s="100">
        <v>36.9</v>
      </c>
      <c r="H42" s="100">
        <f t="shared" si="0"/>
        <v>35.0552757906</v>
      </c>
      <c r="I42" s="2"/>
    </row>
    <row r="43" spans="1:10" x14ac:dyDescent="0.2">
      <c r="A43" s="102">
        <v>41408</v>
      </c>
      <c r="B43" s="99" t="s">
        <v>46</v>
      </c>
      <c r="C43" s="101">
        <v>23</v>
      </c>
      <c r="D43" s="101" t="s">
        <v>29</v>
      </c>
      <c r="E43" s="99"/>
      <c r="F43" s="100">
        <v>51.3</v>
      </c>
      <c r="G43" s="100">
        <v>37</v>
      </c>
      <c r="H43" s="100">
        <f t="shared" si="0"/>
        <v>35.662641659999998</v>
      </c>
      <c r="I43" s="2"/>
      <c r="J43" s="2"/>
    </row>
    <row r="44" spans="1:10" x14ac:dyDescent="0.2">
      <c r="A44" s="102">
        <v>41408</v>
      </c>
      <c r="B44" s="99" t="s">
        <v>46</v>
      </c>
      <c r="C44" s="101">
        <v>23</v>
      </c>
      <c r="D44" s="99" t="s">
        <v>30</v>
      </c>
      <c r="E44" s="99"/>
      <c r="F44" s="100">
        <v>52</v>
      </c>
      <c r="G44" s="100">
        <v>36.799999999999997</v>
      </c>
      <c r="H44" s="100">
        <f t="shared" si="0"/>
        <v>35.759519743999995</v>
      </c>
      <c r="I44" s="2"/>
      <c r="J44" s="2"/>
    </row>
    <row r="45" spans="1:10" x14ac:dyDescent="0.2">
      <c r="A45" s="102">
        <v>41408</v>
      </c>
      <c r="B45" s="99" t="s">
        <v>46</v>
      </c>
      <c r="C45" s="101">
        <v>24</v>
      </c>
      <c r="D45" s="101" t="s">
        <v>29</v>
      </c>
      <c r="E45" s="99">
        <v>2</v>
      </c>
      <c r="F45" s="100">
        <v>50</v>
      </c>
      <c r="G45" s="100">
        <v>34.700000000000003</v>
      </c>
      <c r="H45" s="100">
        <f t="shared" si="0"/>
        <v>30.571845100000004</v>
      </c>
      <c r="I45" s="2"/>
      <c r="J45" s="2"/>
    </row>
    <row r="46" spans="1:10" x14ac:dyDescent="0.2">
      <c r="A46" s="102">
        <v>41408</v>
      </c>
      <c r="B46" s="99" t="s">
        <v>46</v>
      </c>
      <c r="C46" s="101">
        <v>24</v>
      </c>
      <c r="D46" s="99" t="s">
        <v>30</v>
      </c>
      <c r="E46" s="99">
        <v>1</v>
      </c>
      <c r="F46" s="100">
        <v>52.7</v>
      </c>
      <c r="G46" s="100">
        <v>35.299999999999997</v>
      </c>
      <c r="H46" s="100">
        <f t="shared" si="0"/>
        <v>33.346689255400001</v>
      </c>
      <c r="I46" s="2"/>
      <c r="J46" s="2"/>
    </row>
    <row r="47" spans="1:10" x14ac:dyDescent="0.2">
      <c r="A47" s="102">
        <v>41408</v>
      </c>
      <c r="B47" s="99" t="s">
        <v>46</v>
      </c>
      <c r="C47" s="101">
        <v>25</v>
      </c>
      <c r="D47" s="101" t="s">
        <v>29</v>
      </c>
      <c r="E47" s="99"/>
      <c r="F47" s="100">
        <v>51.4</v>
      </c>
      <c r="G47" s="100">
        <v>37.200000000000003</v>
      </c>
      <c r="H47" s="100">
        <f t="shared" si="0"/>
        <v>36.119497132800014</v>
      </c>
      <c r="I47" s="2"/>
      <c r="J47" s="2"/>
    </row>
    <row r="48" spans="1:10" x14ac:dyDescent="0.2">
      <c r="A48" s="102">
        <v>41408</v>
      </c>
      <c r="B48" s="99" t="s">
        <v>46</v>
      </c>
      <c r="C48" s="101">
        <v>25</v>
      </c>
      <c r="D48" s="99" t="s">
        <v>30</v>
      </c>
      <c r="E48" s="99"/>
      <c r="F48" s="100">
        <v>50.2</v>
      </c>
      <c r="G48" s="100">
        <v>36</v>
      </c>
      <c r="H48" s="100">
        <f t="shared" si="0"/>
        <v>33.037061760000007</v>
      </c>
      <c r="I48" s="2"/>
      <c r="J48" s="2"/>
    </row>
    <row r="49" spans="1:10" x14ac:dyDescent="0.2">
      <c r="A49" s="102">
        <v>41408</v>
      </c>
      <c r="B49" s="99" t="s">
        <v>46</v>
      </c>
      <c r="C49" s="101">
        <v>26</v>
      </c>
      <c r="D49" s="101" t="s">
        <v>29</v>
      </c>
      <c r="E49" s="99"/>
      <c r="F49" s="100">
        <v>52.3</v>
      </c>
      <c r="G49" s="100">
        <v>38</v>
      </c>
      <c r="H49" s="100">
        <f t="shared" si="0"/>
        <v>38.349665359999996</v>
      </c>
      <c r="I49" s="2"/>
      <c r="J49" s="2"/>
    </row>
    <row r="50" spans="1:10" x14ac:dyDescent="0.2">
      <c r="A50" s="102">
        <v>41408</v>
      </c>
      <c r="B50" s="99" t="s">
        <v>46</v>
      </c>
      <c r="C50" s="101">
        <v>26</v>
      </c>
      <c r="D50" s="99" t="s">
        <v>30</v>
      </c>
      <c r="E50" s="99"/>
      <c r="F50" s="100">
        <v>48.7</v>
      </c>
      <c r="G50" s="100">
        <v>35.4</v>
      </c>
      <c r="H50" s="100">
        <f t="shared" si="0"/>
        <v>30.990471357600001</v>
      </c>
      <c r="I50" s="2"/>
      <c r="J50" s="2"/>
    </row>
    <row r="51" spans="1:10" x14ac:dyDescent="0.2">
      <c r="A51" s="102">
        <v>41408</v>
      </c>
      <c r="B51" s="99" t="s">
        <v>46</v>
      </c>
      <c r="C51" s="101">
        <v>27</v>
      </c>
      <c r="D51" s="101" t="s">
        <v>29</v>
      </c>
      <c r="E51" s="99"/>
      <c r="F51" s="100">
        <v>51.3</v>
      </c>
      <c r="G51" s="100">
        <v>37.1</v>
      </c>
      <c r="H51" s="100">
        <f t="shared" si="0"/>
        <v>35.855673197400002</v>
      </c>
      <c r="I51" s="2"/>
      <c r="J51" s="2"/>
    </row>
    <row r="52" spans="1:10" x14ac:dyDescent="0.2">
      <c r="A52" s="102">
        <v>41408</v>
      </c>
      <c r="B52" s="99" t="s">
        <v>46</v>
      </c>
      <c r="C52" s="101">
        <v>27</v>
      </c>
      <c r="D52" s="99" t="s">
        <v>30</v>
      </c>
      <c r="E52" s="99"/>
      <c r="F52" s="100">
        <v>54.2</v>
      </c>
      <c r="G52" s="100">
        <v>39.4</v>
      </c>
      <c r="H52" s="100">
        <f t="shared" si="0"/>
        <v>42.725231713600003</v>
      </c>
      <c r="I52" s="2"/>
      <c r="J52" s="2"/>
    </row>
    <row r="53" spans="1:10" x14ac:dyDescent="0.2">
      <c r="A53" s="102">
        <v>41408</v>
      </c>
      <c r="B53" s="99" t="s">
        <v>46</v>
      </c>
      <c r="C53" s="101">
        <v>28</v>
      </c>
      <c r="D53" s="101" t="s">
        <v>29</v>
      </c>
      <c r="E53" s="99">
        <v>2</v>
      </c>
      <c r="F53" s="100">
        <v>50.3</v>
      </c>
      <c r="G53" s="100">
        <v>37.6</v>
      </c>
      <c r="H53" s="100">
        <f t="shared" si="0"/>
        <v>36.110738598399998</v>
      </c>
      <c r="I53" s="2"/>
      <c r="J53" s="2"/>
    </row>
    <row r="54" spans="1:10" x14ac:dyDescent="0.2">
      <c r="A54" s="102">
        <v>41408</v>
      </c>
      <c r="B54" s="99" t="s">
        <v>46</v>
      </c>
      <c r="C54" s="101">
        <v>28</v>
      </c>
      <c r="D54" s="99" t="s">
        <v>30</v>
      </c>
      <c r="E54" s="99">
        <v>1</v>
      </c>
      <c r="F54" s="100">
        <v>51.6</v>
      </c>
      <c r="G54" s="100">
        <v>37.700000000000003</v>
      </c>
      <c r="H54" s="100">
        <f t="shared" si="0"/>
        <v>37.241322799200006</v>
      </c>
      <c r="I54" s="2"/>
      <c r="J54" s="2"/>
    </row>
    <row r="55" spans="1:10" x14ac:dyDescent="0.2">
      <c r="A55" s="102">
        <v>41408</v>
      </c>
      <c r="B55" s="99" t="s">
        <v>46</v>
      </c>
      <c r="C55" s="101">
        <v>29</v>
      </c>
      <c r="D55" s="101" t="s">
        <v>29</v>
      </c>
      <c r="E55" s="99"/>
      <c r="F55" s="100">
        <v>50.2</v>
      </c>
      <c r="G55" s="100">
        <v>36.4</v>
      </c>
      <c r="H55" s="100">
        <f t="shared" si="0"/>
        <v>33.775297337600001</v>
      </c>
      <c r="I55" s="2"/>
      <c r="J55" s="2"/>
    </row>
    <row r="56" spans="1:10" x14ac:dyDescent="0.2">
      <c r="A56" s="102">
        <v>41408</v>
      </c>
      <c r="B56" s="99" t="s">
        <v>46</v>
      </c>
      <c r="C56" s="101">
        <v>29</v>
      </c>
      <c r="D56" s="99" t="s">
        <v>30</v>
      </c>
      <c r="E56" s="99"/>
      <c r="F56" s="100">
        <v>51.2</v>
      </c>
      <c r="G56" s="100">
        <v>36.4</v>
      </c>
      <c r="H56" s="100">
        <f t="shared" si="0"/>
        <v>34.448112025599997</v>
      </c>
      <c r="I56" s="2"/>
      <c r="J56" s="2"/>
    </row>
    <row r="57" spans="1:10" x14ac:dyDescent="0.2">
      <c r="A57" s="102">
        <v>41408</v>
      </c>
      <c r="B57" s="99" t="s">
        <v>46</v>
      </c>
      <c r="C57" s="101">
        <v>30</v>
      </c>
      <c r="D57" s="101" t="s">
        <v>29</v>
      </c>
      <c r="E57" s="99"/>
      <c r="F57" s="100">
        <v>50.1</v>
      </c>
      <c r="G57" s="100">
        <v>36.700000000000003</v>
      </c>
      <c r="H57" s="100">
        <f t="shared" si="0"/>
        <v>34.26593217420001</v>
      </c>
      <c r="I57" s="2"/>
      <c r="J57" s="2"/>
    </row>
    <row r="58" spans="1:10" x14ac:dyDescent="0.2">
      <c r="A58" s="102">
        <v>41408</v>
      </c>
      <c r="B58" s="99" t="s">
        <v>46</v>
      </c>
      <c r="C58" s="101">
        <v>30</v>
      </c>
      <c r="D58" s="99" t="s">
        <v>30</v>
      </c>
      <c r="E58" s="99"/>
      <c r="F58" s="100">
        <v>53</v>
      </c>
      <c r="G58" s="100">
        <v>37.5</v>
      </c>
      <c r="H58" s="100">
        <f t="shared" si="0"/>
        <v>37.846968750000002</v>
      </c>
      <c r="I58" s="2"/>
      <c r="J58" s="2"/>
    </row>
    <row r="59" spans="1:10" x14ac:dyDescent="0.2">
      <c r="A59" s="102">
        <v>41408</v>
      </c>
      <c r="B59" s="99" t="s">
        <v>46</v>
      </c>
      <c r="C59" s="101">
        <v>31</v>
      </c>
      <c r="D59" s="101" t="s">
        <v>29</v>
      </c>
      <c r="E59" s="99">
        <v>1</v>
      </c>
      <c r="F59" s="100">
        <v>54.7</v>
      </c>
      <c r="G59" s="100">
        <v>37.200000000000003</v>
      </c>
      <c r="H59" s="100">
        <f t="shared" si="0"/>
        <v>38.438453174400003</v>
      </c>
      <c r="I59" s="2"/>
      <c r="J59" s="2"/>
    </row>
    <row r="60" spans="1:10" x14ac:dyDescent="0.2">
      <c r="A60" s="102">
        <v>41408</v>
      </c>
      <c r="B60" s="99" t="s">
        <v>46</v>
      </c>
      <c r="C60" s="101">
        <v>31</v>
      </c>
      <c r="D60" s="99" t="s">
        <v>30</v>
      </c>
      <c r="E60" s="99">
        <v>2</v>
      </c>
      <c r="F60" s="100">
        <v>51.8</v>
      </c>
      <c r="G60" s="100">
        <v>36.200000000000003</v>
      </c>
      <c r="H60" s="100">
        <f t="shared" si="0"/>
        <v>34.469866177600011</v>
      </c>
      <c r="I60" s="2"/>
      <c r="J60" s="2"/>
    </row>
    <row r="61" spans="1:10" x14ac:dyDescent="0.2">
      <c r="A61" s="102">
        <v>41408</v>
      </c>
      <c r="B61" s="99" t="s">
        <v>46</v>
      </c>
      <c r="C61" s="101">
        <v>32</v>
      </c>
      <c r="D61" s="101" t="s">
        <v>29</v>
      </c>
      <c r="E61" s="99"/>
      <c r="F61" s="100">
        <v>50.6</v>
      </c>
      <c r="G61" s="100">
        <v>35.299999999999997</v>
      </c>
      <c r="H61" s="100">
        <f t="shared" si="0"/>
        <v>32.0178838012</v>
      </c>
      <c r="I61" s="2"/>
      <c r="J61" s="2"/>
    </row>
    <row r="62" spans="1:10" x14ac:dyDescent="0.2">
      <c r="A62" s="102">
        <v>41408</v>
      </c>
      <c r="B62" s="99" t="s">
        <v>46</v>
      </c>
      <c r="C62" s="101">
        <v>32</v>
      </c>
      <c r="D62" s="99" t="s">
        <v>30</v>
      </c>
      <c r="E62" s="99"/>
      <c r="F62" s="100">
        <v>49.7</v>
      </c>
      <c r="G62" s="100">
        <v>36.799999999999997</v>
      </c>
      <c r="H62" s="100">
        <f t="shared" si="0"/>
        <v>34.177848678399997</v>
      </c>
      <c r="I62" s="2"/>
      <c r="J62" s="2"/>
    </row>
    <row r="63" spans="1:10" x14ac:dyDescent="0.2">
      <c r="A63" s="102">
        <v>41408</v>
      </c>
      <c r="B63" s="99" t="s">
        <v>46</v>
      </c>
      <c r="C63" s="101">
        <v>33</v>
      </c>
      <c r="D63" s="101" t="s">
        <v>29</v>
      </c>
      <c r="E63" s="99"/>
      <c r="F63" s="100">
        <v>49.8</v>
      </c>
      <c r="G63" s="100">
        <v>35.9</v>
      </c>
      <c r="H63" s="100">
        <f t="shared" si="0"/>
        <v>32.591994356400001</v>
      </c>
      <c r="I63" s="2"/>
      <c r="J63" s="2"/>
    </row>
    <row r="64" spans="1:10" x14ac:dyDescent="0.2">
      <c r="A64" s="102">
        <v>41408</v>
      </c>
      <c r="B64" s="99" t="s">
        <v>46</v>
      </c>
      <c r="C64" s="101">
        <v>33</v>
      </c>
      <c r="D64" s="99" t="s">
        <v>30</v>
      </c>
      <c r="E64" s="99"/>
      <c r="F64" s="100">
        <v>49.7</v>
      </c>
      <c r="G64" s="100">
        <v>35</v>
      </c>
      <c r="H64" s="100">
        <f t="shared" si="0"/>
        <v>30.916133500000004</v>
      </c>
      <c r="I64" s="2"/>
      <c r="J64" s="2"/>
    </row>
    <row r="65" spans="1:10" x14ac:dyDescent="0.2">
      <c r="A65" s="102">
        <v>41408</v>
      </c>
      <c r="B65" s="99" t="s">
        <v>46</v>
      </c>
      <c r="C65" s="101">
        <v>34</v>
      </c>
      <c r="D65" s="101" t="s">
        <v>29</v>
      </c>
      <c r="E65" s="99"/>
      <c r="F65" s="100">
        <v>51.6</v>
      </c>
      <c r="G65" s="100">
        <v>36</v>
      </c>
      <c r="H65" s="100">
        <f t="shared" si="0"/>
        <v>33.958414080000004</v>
      </c>
      <c r="I65" s="2"/>
      <c r="J65" s="2"/>
    </row>
    <row r="66" spans="1:10" x14ac:dyDescent="0.2">
      <c r="A66" s="102">
        <v>41408</v>
      </c>
      <c r="B66" s="99" t="s">
        <v>46</v>
      </c>
      <c r="C66" s="101">
        <v>34</v>
      </c>
      <c r="D66" s="99" t="s">
        <v>30</v>
      </c>
      <c r="E66" s="99"/>
      <c r="F66" s="100">
        <v>49.2</v>
      </c>
      <c r="G66" s="100">
        <v>35.1</v>
      </c>
      <c r="H66" s="100">
        <f t="shared" si="0"/>
        <v>30.780242157600004</v>
      </c>
      <c r="I66" s="2"/>
      <c r="J66" s="2"/>
    </row>
    <row r="67" spans="1:10" x14ac:dyDescent="0.2">
      <c r="A67" s="102">
        <v>41408</v>
      </c>
      <c r="B67" s="99" t="s">
        <v>46</v>
      </c>
      <c r="C67" s="101">
        <v>35</v>
      </c>
      <c r="D67" s="101" t="s">
        <v>29</v>
      </c>
      <c r="E67" s="99"/>
      <c r="F67" s="100">
        <v>54.5</v>
      </c>
      <c r="G67" s="100">
        <v>35.9</v>
      </c>
      <c r="H67" s="100">
        <f t="shared" ref="H67:H104" si="1">(0.5078*F67*G67*G67)/1000</f>
        <v>35.667945630999995</v>
      </c>
      <c r="I67" s="2"/>
      <c r="J67" s="2"/>
    </row>
    <row r="68" spans="1:10" x14ac:dyDescent="0.2">
      <c r="A68" s="102">
        <v>41408</v>
      </c>
      <c r="B68" s="99" t="s">
        <v>46</v>
      </c>
      <c r="C68" s="101">
        <v>35</v>
      </c>
      <c r="D68" s="99" t="s">
        <v>30</v>
      </c>
      <c r="E68" s="99"/>
      <c r="F68" s="100">
        <v>52.9</v>
      </c>
      <c r="G68" s="100">
        <v>35.6</v>
      </c>
      <c r="H68" s="100">
        <f t="shared" si="1"/>
        <v>34.044610083199998</v>
      </c>
      <c r="I68" s="2"/>
      <c r="J68" s="2"/>
    </row>
    <row r="69" spans="1:10" x14ac:dyDescent="0.2">
      <c r="A69" s="102">
        <v>41408</v>
      </c>
      <c r="B69" s="99" t="s">
        <v>46</v>
      </c>
      <c r="C69" s="101">
        <v>36</v>
      </c>
      <c r="D69" s="101" t="s">
        <v>29</v>
      </c>
      <c r="E69" s="99">
        <v>1</v>
      </c>
      <c r="F69" s="100">
        <v>50</v>
      </c>
      <c r="G69" s="100">
        <v>36.700000000000003</v>
      </c>
      <c r="H69" s="100">
        <f t="shared" si="1"/>
        <v>34.197537100000005</v>
      </c>
      <c r="I69" s="2"/>
      <c r="J69" s="2"/>
    </row>
    <row r="70" spans="1:10" x14ac:dyDescent="0.2">
      <c r="A70" s="102">
        <v>41408</v>
      </c>
      <c r="B70" s="99" t="s">
        <v>46</v>
      </c>
      <c r="C70" s="101">
        <v>36</v>
      </c>
      <c r="D70" s="99" t="s">
        <v>30</v>
      </c>
      <c r="E70" s="99">
        <v>2</v>
      </c>
      <c r="F70" s="100">
        <v>49.4</v>
      </c>
      <c r="G70" s="100">
        <v>35.200000000000003</v>
      </c>
      <c r="H70" s="100">
        <f t="shared" si="1"/>
        <v>31.081714892800004</v>
      </c>
      <c r="I70" s="2"/>
      <c r="J70" s="2"/>
    </row>
    <row r="71" spans="1:10" x14ac:dyDescent="0.2">
      <c r="A71" s="102">
        <v>41408</v>
      </c>
      <c r="B71" s="99" t="s">
        <v>46</v>
      </c>
      <c r="C71" s="101">
        <v>37</v>
      </c>
      <c r="D71" s="101" t="s">
        <v>29</v>
      </c>
      <c r="E71" s="99">
        <v>1</v>
      </c>
      <c r="F71" s="100">
        <v>52.6</v>
      </c>
      <c r="G71" s="100">
        <v>36.5</v>
      </c>
      <c r="H71" s="100">
        <f t="shared" si="1"/>
        <v>35.58477053</v>
      </c>
      <c r="I71" s="2"/>
      <c r="J71" s="2"/>
    </row>
    <row r="72" spans="1:10" x14ac:dyDescent="0.2">
      <c r="A72" s="102">
        <v>41408</v>
      </c>
      <c r="B72" s="99" t="s">
        <v>46</v>
      </c>
      <c r="C72" s="101">
        <v>37</v>
      </c>
      <c r="D72" s="99" t="s">
        <v>30</v>
      </c>
      <c r="E72" s="99">
        <v>2</v>
      </c>
      <c r="F72" s="100">
        <v>48.7</v>
      </c>
      <c r="G72" s="100">
        <v>35.6</v>
      </c>
      <c r="H72" s="100">
        <f t="shared" si="1"/>
        <v>31.341635369600006</v>
      </c>
      <c r="I72" s="2"/>
      <c r="J72" s="2"/>
    </row>
    <row r="73" spans="1:10" x14ac:dyDescent="0.2">
      <c r="A73" s="102">
        <v>41408</v>
      </c>
      <c r="B73" s="99" t="s">
        <v>46</v>
      </c>
      <c r="C73" s="101">
        <v>38</v>
      </c>
      <c r="D73" s="101" t="s">
        <v>29</v>
      </c>
      <c r="E73" s="99"/>
      <c r="F73" s="100">
        <v>56.3</v>
      </c>
      <c r="G73" s="100">
        <v>35.299999999999997</v>
      </c>
      <c r="H73" s="100">
        <f t="shared" si="1"/>
        <v>35.624641462599989</v>
      </c>
      <c r="I73" s="2" t="s">
        <v>48</v>
      </c>
      <c r="J73" s="2"/>
    </row>
    <row r="74" spans="1:10" x14ac:dyDescent="0.2">
      <c r="A74" s="102">
        <v>41408</v>
      </c>
      <c r="B74" s="99" t="s">
        <v>46</v>
      </c>
      <c r="C74" s="101">
        <v>38</v>
      </c>
      <c r="D74" s="99" t="s">
        <v>30</v>
      </c>
      <c r="E74" s="99"/>
      <c r="F74" s="100">
        <v>53.9</v>
      </c>
      <c r="G74" s="100">
        <v>35.4</v>
      </c>
      <c r="H74" s="100">
        <f t="shared" si="1"/>
        <v>34.299515527200001</v>
      </c>
      <c r="I74" s="2"/>
      <c r="J74" s="2"/>
    </row>
    <row r="75" spans="1:10" x14ac:dyDescent="0.2">
      <c r="A75" s="102">
        <v>41408</v>
      </c>
      <c r="B75" s="99" t="s">
        <v>46</v>
      </c>
      <c r="C75" s="101">
        <v>39</v>
      </c>
      <c r="D75" s="101" t="s">
        <v>29</v>
      </c>
      <c r="E75" s="99"/>
      <c r="F75" s="100">
        <v>49.8</v>
      </c>
      <c r="G75" s="100">
        <v>36.299999999999997</v>
      </c>
      <c r="H75" s="100">
        <f t="shared" si="1"/>
        <v>33.322324503600001</v>
      </c>
      <c r="I75" s="2"/>
      <c r="J75" s="2"/>
    </row>
    <row r="76" spans="1:10" x14ac:dyDescent="0.2">
      <c r="A76" s="102">
        <v>41408</v>
      </c>
      <c r="B76" s="99" t="s">
        <v>46</v>
      </c>
      <c r="C76" s="101">
        <v>39</v>
      </c>
      <c r="D76" s="99" t="s">
        <v>30</v>
      </c>
      <c r="E76" s="99"/>
      <c r="F76" s="100">
        <v>52.4</v>
      </c>
      <c r="G76" s="100">
        <v>36.9</v>
      </c>
      <c r="H76" s="100">
        <f t="shared" si="1"/>
        <v>36.230699239199993</v>
      </c>
      <c r="I76" s="2"/>
      <c r="J76" s="2"/>
    </row>
    <row r="77" spans="1:10" x14ac:dyDescent="0.2">
      <c r="A77" s="102">
        <v>41411</v>
      </c>
      <c r="B77" s="99" t="s">
        <v>46</v>
      </c>
      <c r="C77" s="101">
        <v>40</v>
      </c>
      <c r="D77" s="101" t="s">
        <v>29</v>
      </c>
      <c r="E77" s="99"/>
      <c r="F77" s="100">
        <v>49.2</v>
      </c>
      <c r="G77" s="100">
        <v>35.299999999999997</v>
      </c>
      <c r="H77" s="100">
        <f t="shared" si="1"/>
        <v>31.132013498399999</v>
      </c>
      <c r="I77" s="2"/>
      <c r="J77" s="2"/>
    </row>
    <row r="78" spans="1:10" x14ac:dyDescent="0.2">
      <c r="A78" s="102">
        <v>41411</v>
      </c>
      <c r="B78" s="99" t="s">
        <v>46</v>
      </c>
      <c r="C78" s="101">
        <v>40</v>
      </c>
      <c r="D78" s="99" t="s">
        <v>30</v>
      </c>
      <c r="E78" s="99"/>
      <c r="F78" s="100">
        <v>52.6</v>
      </c>
      <c r="G78" s="100">
        <v>36.1</v>
      </c>
      <c r="H78" s="100">
        <f t="shared" si="1"/>
        <v>34.809103998800005</v>
      </c>
      <c r="I78" s="2"/>
      <c r="J78" s="2"/>
    </row>
    <row r="79" spans="1:10" x14ac:dyDescent="0.2">
      <c r="A79" s="102">
        <v>41411</v>
      </c>
      <c r="B79" s="99" t="s">
        <v>46</v>
      </c>
      <c r="C79" s="101">
        <v>41</v>
      </c>
      <c r="D79" s="101" t="s">
        <v>29</v>
      </c>
      <c r="E79" s="11"/>
      <c r="F79" s="100">
        <v>51.6</v>
      </c>
      <c r="G79" s="100">
        <v>35.5</v>
      </c>
      <c r="H79" s="100">
        <f t="shared" si="1"/>
        <v>33.021675420000001</v>
      </c>
      <c r="I79" s="2"/>
      <c r="J79" s="2"/>
    </row>
    <row r="80" spans="1:10" x14ac:dyDescent="0.2">
      <c r="A80" s="102">
        <v>41411</v>
      </c>
      <c r="B80" s="99" t="s">
        <v>46</v>
      </c>
      <c r="C80" s="101">
        <v>41</v>
      </c>
      <c r="D80" s="99" t="s">
        <v>30</v>
      </c>
      <c r="E80" s="101"/>
      <c r="F80" s="100">
        <v>48.6</v>
      </c>
      <c r="G80" s="100">
        <v>34.200000000000003</v>
      </c>
      <c r="H80" s="100">
        <f t="shared" si="1"/>
        <v>28.865639131200005</v>
      </c>
      <c r="I80" s="2"/>
      <c r="J80" s="2"/>
    </row>
    <row r="81" spans="1:10" x14ac:dyDescent="0.2">
      <c r="A81" s="102">
        <v>41411</v>
      </c>
      <c r="B81" s="99" t="s">
        <v>46</v>
      </c>
      <c r="C81" s="101">
        <v>42</v>
      </c>
      <c r="D81" s="101">
        <v>1</v>
      </c>
      <c r="E81" s="99" t="s">
        <v>102</v>
      </c>
      <c r="F81" s="100">
        <v>53.6</v>
      </c>
      <c r="G81" s="100">
        <v>36.6</v>
      </c>
      <c r="H81" s="100">
        <f t="shared" si="1"/>
        <v>36.460251244800006</v>
      </c>
      <c r="I81" s="2"/>
      <c r="J81" s="2"/>
    </row>
    <row r="82" spans="1:10" x14ac:dyDescent="0.2">
      <c r="A82" s="102">
        <v>41411</v>
      </c>
      <c r="B82" s="99" t="s">
        <v>46</v>
      </c>
      <c r="C82" s="101">
        <v>43</v>
      </c>
      <c r="D82" s="101" t="s">
        <v>29</v>
      </c>
      <c r="E82" s="99">
        <v>1</v>
      </c>
      <c r="F82" s="100">
        <v>52.1</v>
      </c>
      <c r="G82" s="100">
        <v>37.200000000000003</v>
      </c>
      <c r="H82" s="100">
        <f t="shared" si="1"/>
        <v>36.61139689920001</v>
      </c>
      <c r="I82" s="2"/>
      <c r="J82" s="2"/>
    </row>
    <row r="83" spans="1:10" x14ac:dyDescent="0.2">
      <c r="A83" s="102">
        <v>41411</v>
      </c>
      <c r="B83" s="99" t="s">
        <v>46</v>
      </c>
      <c r="C83" s="101">
        <v>43</v>
      </c>
      <c r="D83" s="99" t="s">
        <v>30</v>
      </c>
      <c r="E83" s="99">
        <v>2</v>
      </c>
      <c r="F83" s="100">
        <v>49.9</v>
      </c>
      <c r="G83" s="100">
        <v>36.799999999999997</v>
      </c>
      <c r="H83" s="100">
        <f t="shared" si="1"/>
        <v>34.315385292799995</v>
      </c>
      <c r="I83" s="2"/>
      <c r="J83" s="2"/>
    </row>
    <row r="84" spans="1:10" x14ac:dyDescent="0.2">
      <c r="A84" s="102">
        <v>41411</v>
      </c>
      <c r="B84" s="99" t="s">
        <v>46</v>
      </c>
      <c r="C84" s="101">
        <v>44</v>
      </c>
      <c r="D84" s="101">
        <v>1</v>
      </c>
      <c r="E84" s="99" t="s">
        <v>102</v>
      </c>
      <c r="F84" s="100">
        <v>52.2</v>
      </c>
      <c r="G84" s="100">
        <v>36.299999999999997</v>
      </c>
      <c r="H84" s="100">
        <f t="shared" si="1"/>
        <v>34.928219660399996</v>
      </c>
      <c r="I84" s="2"/>
      <c r="J84" s="2"/>
    </row>
    <row r="85" spans="1:10" x14ac:dyDescent="0.2">
      <c r="A85" s="102">
        <v>41411</v>
      </c>
      <c r="B85" s="99" t="s">
        <v>46</v>
      </c>
      <c r="C85" s="101">
        <v>45</v>
      </c>
      <c r="D85" s="101" t="s">
        <v>29</v>
      </c>
      <c r="E85" s="99">
        <v>1</v>
      </c>
      <c r="F85" s="100">
        <v>53.7</v>
      </c>
      <c r="G85" s="100">
        <v>36.9</v>
      </c>
      <c r="H85" s="100">
        <f t="shared" si="1"/>
        <v>37.129552464599996</v>
      </c>
      <c r="I85" s="2"/>
      <c r="J85" s="2"/>
    </row>
    <row r="86" spans="1:10" x14ac:dyDescent="0.2">
      <c r="A86" s="102">
        <v>41411</v>
      </c>
      <c r="B86" s="99" t="s">
        <v>46</v>
      </c>
      <c r="C86" s="101">
        <v>45</v>
      </c>
      <c r="D86" s="99" t="s">
        <v>30</v>
      </c>
      <c r="E86" s="99">
        <v>2</v>
      </c>
      <c r="F86" s="100">
        <v>51.1</v>
      </c>
      <c r="G86" s="100">
        <v>35.299999999999997</v>
      </c>
      <c r="H86" s="100">
        <f t="shared" si="1"/>
        <v>32.3342660522</v>
      </c>
      <c r="I86" s="2"/>
      <c r="J86" s="2"/>
    </row>
    <row r="87" spans="1:10" x14ac:dyDescent="0.2">
      <c r="A87" s="102">
        <v>41411</v>
      </c>
      <c r="B87" s="99" t="s">
        <v>46</v>
      </c>
      <c r="C87" s="101">
        <v>46</v>
      </c>
      <c r="D87" s="101">
        <v>1</v>
      </c>
      <c r="E87" s="99" t="s">
        <v>102</v>
      </c>
      <c r="F87" s="100">
        <v>51.8</v>
      </c>
      <c r="G87" s="100">
        <v>37.200000000000003</v>
      </c>
      <c r="H87" s="100">
        <f t="shared" si="1"/>
        <v>36.400582713600009</v>
      </c>
      <c r="I87" s="2"/>
      <c r="J87" s="2"/>
    </row>
    <row r="88" spans="1:10" x14ac:dyDescent="0.2">
      <c r="A88" s="102">
        <v>41411</v>
      </c>
      <c r="B88" s="99" t="s">
        <v>46</v>
      </c>
      <c r="C88" s="101">
        <v>47</v>
      </c>
      <c r="D88" s="101" t="s">
        <v>29</v>
      </c>
      <c r="E88" s="99">
        <v>2</v>
      </c>
      <c r="F88" s="100">
        <v>47.6</v>
      </c>
      <c r="G88" s="100">
        <v>34.4</v>
      </c>
      <c r="H88" s="100">
        <f t="shared" si="1"/>
        <v>28.603325900800002</v>
      </c>
      <c r="I88" s="2"/>
      <c r="J88" s="2"/>
    </row>
    <row r="89" spans="1:10" x14ac:dyDescent="0.2">
      <c r="A89" s="102">
        <v>41411</v>
      </c>
      <c r="B89" s="99" t="s">
        <v>46</v>
      </c>
      <c r="C89" s="101">
        <v>47</v>
      </c>
      <c r="D89" s="99" t="s">
        <v>30</v>
      </c>
      <c r="E89" s="99">
        <v>1</v>
      </c>
      <c r="F89" s="100">
        <v>49.4</v>
      </c>
      <c r="G89" s="100">
        <v>35.9</v>
      </c>
      <c r="H89" s="100">
        <f t="shared" si="1"/>
        <v>32.330211269199992</v>
      </c>
      <c r="I89" s="2"/>
      <c r="J89" s="2"/>
    </row>
    <row r="90" spans="1:10" x14ac:dyDescent="0.2">
      <c r="A90" s="102">
        <v>41411</v>
      </c>
      <c r="B90" s="99" t="s">
        <v>46</v>
      </c>
      <c r="C90" s="101">
        <v>48</v>
      </c>
      <c r="D90" s="101">
        <v>1</v>
      </c>
      <c r="E90" s="99" t="s">
        <v>102</v>
      </c>
      <c r="F90" s="100">
        <v>53</v>
      </c>
      <c r="G90" s="100">
        <v>38.6</v>
      </c>
      <c r="H90" s="100">
        <f t="shared" si="1"/>
        <v>40.099889464</v>
      </c>
      <c r="I90" s="2"/>
      <c r="J90" s="2"/>
    </row>
    <row r="91" spans="1:10" x14ac:dyDescent="0.2">
      <c r="A91" s="102">
        <v>41411</v>
      </c>
      <c r="B91" s="99" t="s">
        <v>46</v>
      </c>
      <c r="C91" s="101">
        <v>49</v>
      </c>
      <c r="D91" s="101" t="s">
        <v>29</v>
      </c>
      <c r="E91" s="99">
        <v>2</v>
      </c>
      <c r="F91" s="100">
        <v>54.7</v>
      </c>
      <c r="G91" s="100">
        <v>36.700000000000003</v>
      </c>
      <c r="H91" s="100">
        <f t="shared" si="1"/>
        <v>37.412105587400006</v>
      </c>
      <c r="I91" s="2"/>
      <c r="J91" s="2"/>
    </row>
    <row r="92" spans="1:10" x14ac:dyDescent="0.2">
      <c r="A92" s="102">
        <v>41411</v>
      </c>
      <c r="B92" s="99" t="s">
        <v>46</v>
      </c>
      <c r="C92" s="101">
        <v>49</v>
      </c>
      <c r="D92" s="99" t="s">
        <v>30</v>
      </c>
      <c r="E92" s="11">
        <v>1</v>
      </c>
      <c r="F92" s="100">
        <v>49.9</v>
      </c>
      <c r="G92" s="100">
        <v>35.799999999999997</v>
      </c>
      <c r="H92" s="100">
        <f t="shared" si="1"/>
        <v>32.475757920799992</v>
      </c>
      <c r="I92" s="2"/>
      <c r="J92" s="2"/>
    </row>
    <row r="93" spans="1:10" x14ac:dyDescent="0.2">
      <c r="A93" s="102">
        <v>41411</v>
      </c>
      <c r="B93" s="99" t="s">
        <v>46</v>
      </c>
      <c r="C93" s="101">
        <v>50</v>
      </c>
      <c r="D93" s="101">
        <v>1</v>
      </c>
      <c r="E93" s="99" t="s">
        <v>102</v>
      </c>
      <c r="F93" s="100">
        <v>53.5</v>
      </c>
      <c r="G93" s="100">
        <v>36.700000000000003</v>
      </c>
      <c r="H93" s="100">
        <f t="shared" si="1"/>
        <v>36.591364697000003</v>
      </c>
      <c r="I93" s="2"/>
      <c r="J93" s="2"/>
    </row>
    <row r="94" spans="1:10" x14ac:dyDescent="0.2">
      <c r="A94" s="102">
        <v>41411</v>
      </c>
      <c r="B94" s="99" t="s">
        <v>46</v>
      </c>
      <c r="C94" s="101">
        <v>51</v>
      </c>
      <c r="D94" s="101" t="s">
        <v>29</v>
      </c>
      <c r="E94" s="11"/>
      <c r="F94" s="100">
        <v>47.4</v>
      </c>
      <c r="G94" s="100">
        <v>36.9</v>
      </c>
      <c r="H94" s="100">
        <f t="shared" si="1"/>
        <v>32.773571449199999</v>
      </c>
      <c r="I94" s="2"/>
      <c r="J94" s="2"/>
    </row>
    <row r="95" spans="1:10" x14ac:dyDescent="0.2">
      <c r="A95" s="102">
        <v>41411</v>
      </c>
      <c r="B95" s="99" t="s">
        <v>46</v>
      </c>
      <c r="C95" s="101">
        <v>51</v>
      </c>
      <c r="D95" s="99" t="s">
        <v>30</v>
      </c>
      <c r="E95" s="11"/>
      <c r="F95" s="100">
        <v>51.7</v>
      </c>
      <c r="G95" s="100">
        <v>35.200000000000003</v>
      </c>
      <c r="H95" s="100">
        <f t="shared" si="1"/>
        <v>32.528839270400013</v>
      </c>
      <c r="I95" s="2"/>
      <c r="J95" s="2"/>
    </row>
    <row r="96" spans="1:10" x14ac:dyDescent="0.2">
      <c r="A96" s="102">
        <v>41411</v>
      </c>
      <c r="B96" s="99" t="s">
        <v>46</v>
      </c>
      <c r="C96" s="101">
        <v>52</v>
      </c>
      <c r="D96" s="101" t="s">
        <v>29</v>
      </c>
      <c r="E96" s="11">
        <v>2</v>
      </c>
      <c r="F96" s="100">
        <v>48</v>
      </c>
      <c r="G96" s="100">
        <v>37.299999999999997</v>
      </c>
      <c r="H96" s="100">
        <f t="shared" si="1"/>
        <v>33.911858975999998</v>
      </c>
      <c r="I96" s="2"/>
      <c r="J96" s="2"/>
    </row>
    <row r="97" spans="1:10" x14ac:dyDescent="0.2">
      <c r="A97" s="102">
        <v>41411</v>
      </c>
      <c r="B97" s="99" t="s">
        <v>46</v>
      </c>
      <c r="C97" s="101">
        <v>52</v>
      </c>
      <c r="D97" s="99" t="s">
        <v>30</v>
      </c>
      <c r="E97" s="11">
        <v>1</v>
      </c>
      <c r="F97" s="100">
        <v>52.9</v>
      </c>
      <c r="G97" s="100">
        <v>38.4</v>
      </c>
      <c r="H97" s="100">
        <f t="shared" si="1"/>
        <v>39.610544947199998</v>
      </c>
      <c r="I97" s="2"/>
      <c r="J97" s="2"/>
    </row>
    <row r="98" spans="1:10" x14ac:dyDescent="0.2">
      <c r="A98" s="102">
        <v>41411</v>
      </c>
      <c r="B98" s="99" t="s">
        <v>46</v>
      </c>
      <c r="C98" s="101">
        <v>53</v>
      </c>
      <c r="D98" s="101" t="s">
        <v>29</v>
      </c>
      <c r="E98" s="11">
        <v>1</v>
      </c>
      <c r="F98" s="100">
        <v>53.1</v>
      </c>
      <c r="G98" s="99">
        <v>35.9</v>
      </c>
      <c r="H98" s="100">
        <f t="shared" si="1"/>
        <v>34.751704825799997</v>
      </c>
      <c r="I98" s="2"/>
      <c r="J98" s="2"/>
    </row>
    <row r="99" spans="1:10" x14ac:dyDescent="0.2">
      <c r="A99" s="102">
        <v>41411</v>
      </c>
      <c r="B99" s="99" t="s">
        <v>46</v>
      </c>
      <c r="C99" s="101">
        <v>53</v>
      </c>
      <c r="D99" s="99" t="s">
        <v>30</v>
      </c>
      <c r="E99" s="11">
        <v>2</v>
      </c>
      <c r="F99" s="100">
        <v>51</v>
      </c>
      <c r="G99" s="100">
        <v>35.5</v>
      </c>
      <c r="H99" s="100">
        <f t="shared" si="1"/>
        <v>32.637702449999999</v>
      </c>
      <c r="I99" s="2"/>
      <c r="J99" s="2"/>
    </row>
    <row r="100" spans="1:10" x14ac:dyDescent="0.2">
      <c r="A100" s="102">
        <v>41411</v>
      </c>
      <c r="B100" s="99" t="s">
        <v>46</v>
      </c>
      <c r="C100" s="101">
        <v>54</v>
      </c>
      <c r="D100" s="101" t="s">
        <v>29</v>
      </c>
      <c r="E100" s="11"/>
      <c r="F100" s="100">
        <v>51.6</v>
      </c>
      <c r="G100" s="100">
        <v>37.200000000000003</v>
      </c>
      <c r="H100" s="100">
        <f t="shared" si="1"/>
        <v>36.260039923200004</v>
      </c>
      <c r="I100" s="2"/>
      <c r="J100" s="2"/>
    </row>
    <row r="101" spans="1:10" x14ac:dyDescent="0.2">
      <c r="A101" s="102">
        <v>41411</v>
      </c>
      <c r="B101" s="99" t="s">
        <v>46</v>
      </c>
      <c r="C101" s="101">
        <v>54</v>
      </c>
      <c r="D101" s="99" t="s">
        <v>30</v>
      </c>
      <c r="E101" s="11"/>
      <c r="F101" s="100">
        <v>53.6</v>
      </c>
      <c r="G101" s="100">
        <v>37.4</v>
      </c>
      <c r="H101" s="100">
        <f t="shared" si="1"/>
        <v>38.071561580800001</v>
      </c>
      <c r="I101" s="2"/>
      <c r="J101" s="2"/>
    </row>
    <row r="102" spans="1:10" x14ac:dyDescent="0.2">
      <c r="A102" s="102">
        <v>41411</v>
      </c>
      <c r="B102" s="99" t="s">
        <v>46</v>
      </c>
      <c r="C102" s="101">
        <v>55</v>
      </c>
      <c r="D102" s="99">
        <v>1</v>
      </c>
      <c r="E102" s="99" t="s">
        <v>102</v>
      </c>
      <c r="F102" s="100">
        <v>50.3</v>
      </c>
      <c r="G102" s="100">
        <v>38.9</v>
      </c>
      <c r="H102" s="100">
        <f t="shared" si="1"/>
        <v>38.650924311399997</v>
      </c>
      <c r="I102" s="2"/>
      <c r="J102" s="2"/>
    </row>
    <row r="103" spans="1:10" x14ac:dyDescent="0.2">
      <c r="A103" s="102">
        <v>41411</v>
      </c>
      <c r="B103" s="99" t="s">
        <v>46</v>
      </c>
      <c r="C103" s="101">
        <v>56</v>
      </c>
      <c r="D103" s="101" t="s">
        <v>29</v>
      </c>
      <c r="E103" s="11"/>
      <c r="F103" s="100">
        <v>47</v>
      </c>
      <c r="G103" s="100">
        <v>34</v>
      </c>
      <c r="H103" s="100">
        <f t="shared" si="1"/>
        <v>27.589789600000003</v>
      </c>
      <c r="I103" s="2" t="s">
        <v>48</v>
      </c>
      <c r="J103" s="2"/>
    </row>
    <row r="104" spans="1:10" x14ac:dyDescent="0.2">
      <c r="A104" s="102">
        <v>41411</v>
      </c>
      <c r="B104" s="99" t="s">
        <v>46</v>
      </c>
      <c r="C104" s="101">
        <v>56</v>
      </c>
      <c r="D104" s="99" t="s">
        <v>30</v>
      </c>
      <c r="E104" s="11"/>
      <c r="F104" s="100">
        <v>49.9</v>
      </c>
      <c r="G104" s="100">
        <v>35.9</v>
      </c>
      <c r="H104" s="100">
        <f t="shared" si="1"/>
        <v>32.657440128200001</v>
      </c>
      <c r="I104" s="2"/>
      <c r="J104" s="2"/>
    </row>
    <row r="105" spans="1:10" x14ac:dyDescent="0.2">
      <c r="A105" s="99"/>
      <c r="B105" s="99"/>
      <c r="C105" s="99"/>
      <c r="D105" s="99"/>
      <c r="E105" s="11"/>
      <c r="F105" s="100"/>
      <c r="G105" s="100"/>
      <c r="H105" s="100"/>
      <c r="I105" s="2"/>
      <c r="J105" s="2"/>
    </row>
    <row r="106" spans="1:10" x14ac:dyDescent="0.2">
      <c r="A106" s="99"/>
      <c r="B106" s="99"/>
      <c r="C106" s="99"/>
      <c r="D106" s="99"/>
      <c r="E106" s="11"/>
      <c r="F106" s="100"/>
      <c r="G106" s="100"/>
      <c r="H106" s="100"/>
      <c r="I106" s="2"/>
      <c r="J106" s="2"/>
    </row>
    <row r="107" spans="1:10" x14ac:dyDescent="0.2">
      <c r="A107" s="99"/>
      <c r="B107" s="99"/>
      <c r="C107" s="99"/>
      <c r="D107" s="99"/>
      <c r="E107" s="11"/>
      <c r="F107" s="100"/>
      <c r="G107" s="100"/>
      <c r="H107" s="100"/>
      <c r="I107" s="2"/>
      <c r="J107" s="2"/>
    </row>
    <row r="108" spans="1:10" x14ac:dyDescent="0.2">
      <c r="A108" s="99"/>
      <c r="B108" s="99"/>
      <c r="C108" s="99"/>
      <c r="D108" s="99"/>
      <c r="E108" s="11"/>
      <c r="F108" s="100"/>
      <c r="G108" s="100"/>
      <c r="H108" s="100"/>
      <c r="I108" s="2"/>
      <c r="J108" s="2"/>
    </row>
    <row r="109" spans="1:10" x14ac:dyDescent="0.2">
      <c r="A109" s="99"/>
      <c r="B109" s="99"/>
      <c r="C109" s="99"/>
      <c r="D109" s="99"/>
      <c r="E109" s="11"/>
      <c r="F109" s="100"/>
      <c r="G109" s="100"/>
      <c r="H109" s="100"/>
      <c r="I109" s="2"/>
      <c r="J109" s="2"/>
    </row>
    <row r="110" spans="1:10" x14ac:dyDescent="0.2">
      <c r="A110" s="99"/>
      <c r="B110" s="99"/>
      <c r="C110" s="99"/>
      <c r="D110" s="99"/>
      <c r="E110" s="11"/>
      <c r="F110" s="100"/>
      <c r="G110" s="100"/>
      <c r="H110" s="100"/>
      <c r="I110" s="2"/>
      <c r="J110" s="2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10"/>
  <sheetViews>
    <sheetView workbookViewId="0">
      <pane xSplit="9" ySplit="1" topLeftCell="J2" activePane="bottomRight" state="frozen"/>
      <selection activeCell="G34" sqref="G34"/>
      <selection pane="topRight" activeCell="G34" sqref="G34"/>
      <selection pane="bottomLeft" activeCell="G34" sqref="G34"/>
      <selection pane="bottomRight" activeCell="A2" sqref="A2"/>
    </sheetView>
  </sheetViews>
  <sheetFormatPr defaultRowHeight="10.5" x14ac:dyDescent="0.15"/>
  <cols>
    <col min="1" max="1" width="7.28515625" style="9" bestFit="1" customWidth="1"/>
    <col min="2" max="2" width="4.28515625" style="9" bestFit="1" customWidth="1"/>
    <col min="3" max="3" width="11.85546875" style="9" bestFit="1" customWidth="1"/>
    <col min="4" max="4" width="4.140625" style="9" bestFit="1" customWidth="1"/>
    <col min="5" max="5" width="8.42578125" style="10" bestFit="1" customWidth="1"/>
    <col min="6" max="6" width="11" style="9" bestFit="1" customWidth="1"/>
    <col min="7" max="7" width="7" style="9" bestFit="1" customWidth="1"/>
    <col min="8" max="8" width="5.140625" style="9" bestFit="1" customWidth="1"/>
    <col min="9" max="9" width="9" style="9" bestFit="1" customWidth="1"/>
    <col min="10" max="14" width="2.85546875" style="9" bestFit="1" customWidth="1"/>
    <col min="15" max="16" width="2.85546875" style="9" customWidth="1"/>
    <col min="17" max="17" width="14.5703125" style="9" bestFit="1" customWidth="1"/>
    <col min="18" max="20" width="4.42578125" style="9" customWidth="1"/>
    <col min="21" max="21" width="5.42578125" style="9" bestFit="1" customWidth="1"/>
    <col min="22" max="22" width="3.5703125" style="9" bestFit="1" customWidth="1"/>
    <col min="23" max="23" width="7.28515625" style="10" bestFit="1" customWidth="1"/>
    <col min="24" max="16384" width="9.140625" style="9"/>
  </cols>
  <sheetData>
    <row r="1" spans="1:23" s="40" customFormat="1" ht="44.25" x14ac:dyDescent="0.15">
      <c r="A1" s="40" t="s">
        <v>12</v>
      </c>
      <c r="B1" s="40" t="s">
        <v>18</v>
      </c>
      <c r="C1" s="40" t="s">
        <v>13</v>
      </c>
      <c r="D1" s="40" t="s">
        <v>14</v>
      </c>
      <c r="E1" s="40" t="s">
        <v>23</v>
      </c>
      <c r="F1" s="40" t="s">
        <v>17</v>
      </c>
      <c r="G1" s="40" t="s">
        <v>15</v>
      </c>
      <c r="H1" s="40" t="s">
        <v>42</v>
      </c>
      <c r="I1" s="40" t="s">
        <v>16</v>
      </c>
      <c r="J1" s="41">
        <v>41421</v>
      </c>
      <c r="K1" s="41">
        <v>41425</v>
      </c>
      <c r="L1" s="41">
        <v>41429</v>
      </c>
      <c r="M1" s="41">
        <v>41435</v>
      </c>
      <c r="N1" s="41">
        <v>41443</v>
      </c>
      <c r="O1" s="41">
        <v>41450</v>
      </c>
      <c r="P1" s="41">
        <v>41457</v>
      </c>
      <c r="Q1" s="42" t="s">
        <v>27</v>
      </c>
      <c r="R1" s="43"/>
      <c r="S1" s="43"/>
      <c r="T1" s="43"/>
      <c r="U1" s="31"/>
      <c r="V1" s="32"/>
      <c r="W1" s="31"/>
    </row>
    <row r="2" spans="1:23" x14ac:dyDescent="0.15">
      <c r="A2" s="13" t="s">
        <v>46</v>
      </c>
      <c r="B2" s="13">
        <v>1</v>
      </c>
      <c r="C2" s="25">
        <v>1</v>
      </c>
      <c r="D2" s="25" t="s">
        <v>29</v>
      </c>
      <c r="E2" s="13"/>
      <c r="F2" s="13" t="s">
        <v>83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07" t="s">
        <v>78</v>
      </c>
      <c r="U2" s="26"/>
      <c r="V2" s="26"/>
      <c r="W2" s="13"/>
    </row>
    <row r="3" spans="1:23" x14ac:dyDescent="0.15">
      <c r="A3" s="13" t="s">
        <v>46</v>
      </c>
      <c r="B3" s="13">
        <v>1</v>
      </c>
      <c r="C3" s="13">
        <v>1</v>
      </c>
      <c r="D3" s="13" t="s">
        <v>30</v>
      </c>
      <c r="E3" s="13"/>
      <c r="F3" s="13" t="s">
        <v>83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07" t="s">
        <v>78</v>
      </c>
      <c r="W3" s="13"/>
    </row>
    <row r="4" spans="1:23" x14ac:dyDescent="0.15">
      <c r="A4" s="13" t="s">
        <v>46</v>
      </c>
      <c r="B4" s="13">
        <v>1</v>
      </c>
      <c r="C4" s="25">
        <v>2</v>
      </c>
      <c r="D4" s="25" t="s">
        <v>29</v>
      </c>
      <c r="E4" s="13"/>
      <c r="F4" s="13" t="s">
        <v>72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07" t="s">
        <v>80</v>
      </c>
      <c r="U4" s="26"/>
      <c r="V4" s="26"/>
      <c r="W4" s="13"/>
    </row>
    <row r="5" spans="1:23" x14ac:dyDescent="0.15">
      <c r="A5" s="13" t="s">
        <v>46</v>
      </c>
      <c r="B5" s="13">
        <v>1</v>
      </c>
      <c r="C5" s="25">
        <v>2</v>
      </c>
      <c r="D5" s="13" t="s">
        <v>30</v>
      </c>
      <c r="E5" s="13"/>
      <c r="F5" s="13" t="s">
        <v>72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07" t="s">
        <v>80</v>
      </c>
      <c r="U5" s="26"/>
      <c r="W5" s="13"/>
    </row>
    <row r="6" spans="1:23" x14ac:dyDescent="0.15">
      <c r="A6" s="13" t="s">
        <v>46</v>
      </c>
      <c r="B6" s="13">
        <v>1</v>
      </c>
      <c r="C6" s="25">
        <v>3</v>
      </c>
      <c r="D6" s="25" t="s">
        <v>29</v>
      </c>
      <c r="E6" s="13">
        <v>1</v>
      </c>
      <c r="F6" s="13" t="s">
        <v>73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07" t="s">
        <v>80</v>
      </c>
      <c r="U6" s="26"/>
      <c r="V6" s="26"/>
      <c r="W6" s="13"/>
    </row>
    <row r="7" spans="1:23" x14ac:dyDescent="0.15">
      <c r="A7" s="13" t="s">
        <v>46</v>
      </c>
      <c r="B7" s="13">
        <v>1</v>
      </c>
      <c r="C7" s="25">
        <v>3</v>
      </c>
      <c r="D7" s="13" t="s">
        <v>30</v>
      </c>
      <c r="E7" s="13">
        <v>2</v>
      </c>
      <c r="F7" s="13" t="s">
        <v>73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07" t="s">
        <v>80</v>
      </c>
      <c r="U7" s="26"/>
      <c r="W7" s="13"/>
    </row>
    <row r="8" spans="1:23" x14ac:dyDescent="0.15">
      <c r="A8" s="13" t="s">
        <v>46</v>
      </c>
      <c r="B8" s="13">
        <v>1</v>
      </c>
      <c r="C8" s="25">
        <v>4</v>
      </c>
      <c r="D8" s="25" t="s">
        <v>29</v>
      </c>
      <c r="E8" s="13">
        <v>1</v>
      </c>
      <c r="F8" s="13" t="s">
        <v>10</v>
      </c>
      <c r="G8" s="13">
        <v>1437928</v>
      </c>
      <c r="H8" s="13"/>
      <c r="I8" s="106">
        <v>41427</v>
      </c>
      <c r="J8" s="13"/>
      <c r="K8" s="13"/>
      <c r="L8" s="13" t="s">
        <v>29</v>
      </c>
      <c r="M8" s="13" t="s">
        <v>29</v>
      </c>
      <c r="N8" s="13" t="s">
        <v>29</v>
      </c>
      <c r="O8" s="13" t="s">
        <v>29</v>
      </c>
      <c r="P8" s="13" t="s">
        <v>29</v>
      </c>
      <c r="Q8" s="107" t="s">
        <v>76</v>
      </c>
      <c r="U8" s="26"/>
      <c r="V8" s="26"/>
      <c r="W8" s="13"/>
    </row>
    <row r="9" spans="1:23" x14ac:dyDescent="0.15">
      <c r="A9" s="13" t="s">
        <v>46</v>
      </c>
      <c r="B9" s="13">
        <v>1</v>
      </c>
      <c r="C9" s="25">
        <v>4</v>
      </c>
      <c r="D9" s="13" t="s">
        <v>30</v>
      </c>
      <c r="E9" s="13">
        <v>2</v>
      </c>
      <c r="F9" s="13" t="s">
        <v>72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07" t="s">
        <v>80</v>
      </c>
      <c r="U9" s="26"/>
      <c r="W9" s="13"/>
    </row>
    <row r="10" spans="1:23" x14ac:dyDescent="0.15">
      <c r="A10" s="13" t="s">
        <v>46</v>
      </c>
      <c r="B10" s="13">
        <v>1</v>
      </c>
      <c r="C10" s="25">
        <v>5</v>
      </c>
      <c r="D10" s="25" t="s">
        <v>29</v>
      </c>
      <c r="E10" s="13"/>
      <c r="F10" s="13" t="s">
        <v>72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07" t="s">
        <v>80</v>
      </c>
      <c r="U10" s="26"/>
      <c r="V10" s="26"/>
      <c r="W10" s="13"/>
    </row>
    <row r="11" spans="1:23" x14ac:dyDescent="0.15">
      <c r="A11" s="13" t="s">
        <v>46</v>
      </c>
      <c r="B11" s="13">
        <v>1</v>
      </c>
      <c r="C11" s="25">
        <v>5</v>
      </c>
      <c r="D11" s="13" t="s">
        <v>30</v>
      </c>
      <c r="E11" s="13"/>
      <c r="F11" s="13" t="s">
        <v>72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07" t="s">
        <v>80</v>
      </c>
      <c r="U11" s="26"/>
      <c r="W11" s="13"/>
    </row>
    <row r="12" spans="1:23" x14ac:dyDescent="0.15">
      <c r="A12" s="13" t="s">
        <v>46</v>
      </c>
      <c r="B12" s="13">
        <v>1</v>
      </c>
      <c r="C12" s="25">
        <v>6</v>
      </c>
      <c r="D12" s="25" t="s">
        <v>29</v>
      </c>
      <c r="E12" s="13"/>
      <c r="F12" s="13" t="s">
        <v>72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07" t="s">
        <v>80</v>
      </c>
      <c r="U12" s="26"/>
      <c r="V12" s="26"/>
      <c r="W12" s="13"/>
    </row>
    <row r="13" spans="1:23" x14ac:dyDescent="0.15">
      <c r="A13" s="13" t="s">
        <v>46</v>
      </c>
      <c r="B13" s="13">
        <v>1</v>
      </c>
      <c r="C13" s="25">
        <v>6</v>
      </c>
      <c r="D13" s="13" t="s">
        <v>30</v>
      </c>
      <c r="E13" s="13"/>
      <c r="F13" s="13" t="s">
        <v>72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07" t="s">
        <v>80</v>
      </c>
      <c r="U13" s="26"/>
      <c r="W13" s="13"/>
    </row>
    <row r="14" spans="1:23" x14ac:dyDescent="0.15">
      <c r="A14" s="13" t="s">
        <v>46</v>
      </c>
      <c r="B14" s="13">
        <v>1</v>
      </c>
      <c r="C14" s="25">
        <v>7</v>
      </c>
      <c r="D14" s="25" t="s">
        <v>29</v>
      </c>
      <c r="E14" s="13"/>
      <c r="F14" s="13" t="s">
        <v>84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07" t="s">
        <v>77</v>
      </c>
      <c r="U14" s="26"/>
      <c r="V14" s="26"/>
      <c r="W14" s="13"/>
    </row>
    <row r="15" spans="1:23" x14ac:dyDescent="0.15">
      <c r="A15" s="13" t="s">
        <v>46</v>
      </c>
      <c r="B15" s="13">
        <v>1</v>
      </c>
      <c r="C15" s="25">
        <v>7</v>
      </c>
      <c r="D15" s="13" t="s">
        <v>30</v>
      </c>
      <c r="E15" s="13"/>
      <c r="F15" s="13" t="s">
        <v>83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07" t="s">
        <v>78</v>
      </c>
      <c r="U15" s="26"/>
      <c r="W15" s="13"/>
    </row>
    <row r="16" spans="1:23" x14ac:dyDescent="0.15">
      <c r="A16" s="13" t="s">
        <v>46</v>
      </c>
      <c r="B16" s="13">
        <v>1</v>
      </c>
      <c r="C16" s="25">
        <v>8</v>
      </c>
      <c r="D16" s="25" t="s">
        <v>29</v>
      </c>
      <c r="E16" s="13">
        <v>1</v>
      </c>
      <c r="F16" s="13" t="s">
        <v>10</v>
      </c>
      <c r="G16" s="13">
        <v>1437903</v>
      </c>
      <c r="H16" s="13"/>
      <c r="I16" s="106">
        <v>41421</v>
      </c>
      <c r="J16" s="13"/>
      <c r="K16" s="13" t="s">
        <v>29</v>
      </c>
      <c r="L16" s="13" t="s">
        <v>29</v>
      </c>
      <c r="M16" s="13" t="s">
        <v>29</v>
      </c>
      <c r="N16" s="13" t="s">
        <v>29</v>
      </c>
      <c r="O16" s="13" t="s">
        <v>29</v>
      </c>
      <c r="P16" s="13"/>
      <c r="Q16" s="107" t="s">
        <v>76</v>
      </c>
      <c r="U16" s="26"/>
      <c r="V16" s="26"/>
      <c r="W16" s="13"/>
    </row>
    <row r="17" spans="1:23" x14ac:dyDescent="0.15">
      <c r="A17" s="13" t="s">
        <v>46</v>
      </c>
      <c r="B17" s="13">
        <v>1</v>
      </c>
      <c r="C17" s="25">
        <v>8</v>
      </c>
      <c r="D17" s="13" t="s">
        <v>30</v>
      </c>
      <c r="E17" s="13">
        <v>2</v>
      </c>
      <c r="F17" s="13" t="s">
        <v>73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07" t="s">
        <v>82</v>
      </c>
      <c r="U17" s="26"/>
      <c r="W17" s="13"/>
    </row>
    <row r="18" spans="1:23" x14ac:dyDescent="0.15">
      <c r="A18" s="13" t="s">
        <v>46</v>
      </c>
      <c r="B18" s="13">
        <v>1</v>
      </c>
      <c r="C18" s="25">
        <v>9</v>
      </c>
      <c r="D18" s="25" t="s">
        <v>29</v>
      </c>
      <c r="E18" s="13"/>
      <c r="F18" s="13" t="s">
        <v>72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07" t="s">
        <v>80</v>
      </c>
      <c r="U18" s="26"/>
      <c r="V18" s="26"/>
      <c r="W18" s="13"/>
    </row>
    <row r="19" spans="1:23" x14ac:dyDescent="0.15">
      <c r="A19" s="13" t="s">
        <v>46</v>
      </c>
      <c r="B19" s="13">
        <v>1</v>
      </c>
      <c r="C19" s="25">
        <v>9</v>
      </c>
      <c r="D19" s="13" t="s">
        <v>30</v>
      </c>
      <c r="E19" s="13"/>
      <c r="F19" s="13" t="s">
        <v>83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07" t="s">
        <v>78</v>
      </c>
      <c r="U19" s="26"/>
      <c r="W19" s="13"/>
    </row>
    <row r="20" spans="1:23" x14ac:dyDescent="0.15">
      <c r="A20" s="13" t="s">
        <v>46</v>
      </c>
      <c r="B20" s="13">
        <v>1</v>
      </c>
      <c r="C20" s="25">
        <v>10</v>
      </c>
      <c r="D20" s="25" t="s">
        <v>29</v>
      </c>
      <c r="E20" s="13"/>
      <c r="F20" s="13" t="s">
        <v>83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07" t="s">
        <v>78</v>
      </c>
      <c r="U20" s="26"/>
      <c r="V20" s="26"/>
      <c r="W20" s="13"/>
    </row>
    <row r="21" spans="1:23" x14ac:dyDescent="0.15">
      <c r="A21" s="13" t="s">
        <v>46</v>
      </c>
      <c r="B21" s="13">
        <v>1</v>
      </c>
      <c r="C21" s="25">
        <v>10</v>
      </c>
      <c r="D21" s="13" t="s">
        <v>30</v>
      </c>
      <c r="E21" s="13"/>
      <c r="F21" s="13" t="s">
        <v>72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07" t="s">
        <v>80</v>
      </c>
      <c r="U21" s="26"/>
      <c r="W21" s="13"/>
    </row>
    <row r="22" spans="1:23" x14ac:dyDescent="0.15">
      <c r="A22" s="13" t="s">
        <v>46</v>
      </c>
      <c r="B22" s="13">
        <v>1</v>
      </c>
      <c r="C22" s="25">
        <v>11</v>
      </c>
      <c r="D22" s="25" t="s">
        <v>29</v>
      </c>
      <c r="E22" s="13">
        <v>1</v>
      </c>
      <c r="F22" s="13" t="s">
        <v>10</v>
      </c>
      <c r="G22" s="13">
        <v>1437919</v>
      </c>
      <c r="H22" s="13"/>
      <c r="I22" s="106">
        <v>41427</v>
      </c>
      <c r="J22" s="13"/>
      <c r="K22" s="13"/>
      <c r="L22" s="13" t="s">
        <v>29</v>
      </c>
      <c r="M22" s="13" t="s">
        <v>29</v>
      </c>
      <c r="N22" s="13"/>
      <c r="O22" s="13" t="s">
        <v>29</v>
      </c>
      <c r="P22" s="13"/>
      <c r="Q22" s="107" t="s">
        <v>76</v>
      </c>
      <c r="U22" s="26"/>
      <c r="V22" s="26"/>
      <c r="W22" s="13"/>
    </row>
    <row r="23" spans="1:23" x14ac:dyDescent="0.15">
      <c r="A23" s="13" t="s">
        <v>46</v>
      </c>
      <c r="B23" s="13">
        <v>1</v>
      </c>
      <c r="C23" s="25">
        <v>11</v>
      </c>
      <c r="D23" s="13" t="s">
        <v>30</v>
      </c>
      <c r="E23" s="13">
        <v>2</v>
      </c>
      <c r="F23" s="13" t="s">
        <v>83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07" t="s">
        <v>78</v>
      </c>
      <c r="U23" s="26"/>
      <c r="W23" s="13"/>
    </row>
    <row r="24" spans="1:23" x14ac:dyDescent="0.15">
      <c r="A24" s="13" t="s">
        <v>46</v>
      </c>
      <c r="B24" s="13">
        <v>1</v>
      </c>
      <c r="C24" s="25">
        <v>12</v>
      </c>
      <c r="D24" s="25" t="s">
        <v>29</v>
      </c>
      <c r="E24" s="13">
        <v>1</v>
      </c>
      <c r="F24" s="13" t="s">
        <v>10</v>
      </c>
      <c r="G24" s="13">
        <v>1437920</v>
      </c>
      <c r="H24" s="13"/>
      <c r="I24" s="106">
        <v>41421</v>
      </c>
      <c r="J24" s="13"/>
      <c r="K24" s="13"/>
      <c r="L24" s="13" t="s">
        <v>29</v>
      </c>
      <c r="M24" s="13" t="s">
        <v>29</v>
      </c>
      <c r="N24" s="13" t="s">
        <v>29</v>
      </c>
      <c r="O24" s="13" t="s">
        <v>29</v>
      </c>
      <c r="P24" s="13"/>
      <c r="Q24" s="107" t="s">
        <v>76</v>
      </c>
      <c r="U24" s="26"/>
      <c r="V24" s="26"/>
      <c r="W24" s="13"/>
    </row>
    <row r="25" spans="1:23" x14ac:dyDescent="0.15">
      <c r="A25" s="13" t="s">
        <v>46</v>
      </c>
      <c r="B25" s="13">
        <v>1</v>
      </c>
      <c r="C25" s="25">
        <v>12</v>
      </c>
      <c r="D25" s="13" t="s">
        <v>30</v>
      </c>
      <c r="E25" s="13">
        <v>2</v>
      </c>
      <c r="F25" s="13" t="s">
        <v>83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07" t="s">
        <v>78</v>
      </c>
      <c r="U25" s="26"/>
      <c r="W25" s="13"/>
    </row>
    <row r="26" spans="1:23" x14ac:dyDescent="0.15">
      <c r="A26" s="13" t="s">
        <v>46</v>
      </c>
      <c r="B26" s="13">
        <v>1</v>
      </c>
      <c r="C26" s="25">
        <v>13</v>
      </c>
      <c r="D26" s="25">
        <v>1</v>
      </c>
      <c r="E26" s="13" t="s">
        <v>102</v>
      </c>
      <c r="F26" s="13" t="s">
        <v>83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07" t="s">
        <v>78</v>
      </c>
      <c r="U26" s="26"/>
      <c r="V26" s="26"/>
      <c r="W26" s="13"/>
    </row>
    <row r="27" spans="1:23" x14ac:dyDescent="0.15">
      <c r="A27" s="13" t="s">
        <v>46</v>
      </c>
      <c r="B27" s="13">
        <v>1</v>
      </c>
      <c r="C27" s="25">
        <v>14</v>
      </c>
      <c r="D27" s="25">
        <v>1</v>
      </c>
      <c r="E27" s="13" t="s">
        <v>102</v>
      </c>
      <c r="F27" s="13" t="s">
        <v>83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07" t="s">
        <v>78</v>
      </c>
      <c r="U27" s="26"/>
      <c r="V27" s="26"/>
      <c r="W27" s="13"/>
    </row>
    <row r="28" spans="1:23" x14ac:dyDescent="0.15">
      <c r="A28" s="13" t="s">
        <v>46</v>
      </c>
      <c r="B28" s="13">
        <v>1</v>
      </c>
      <c r="C28" s="25">
        <v>15</v>
      </c>
      <c r="D28" s="25" t="s">
        <v>29</v>
      </c>
      <c r="E28" s="13">
        <v>1</v>
      </c>
      <c r="F28" s="13" t="s">
        <v>10</v>
      </c>
      <c r="G28" s="13">
        <v>1583897</v>
      </c>
      <c r="H28" s="13"/>
      <c r="I28" s="106">
        <v>41421</v>
      </c>
      <c r="J28" s="13"/>
      <c r="K28" s="13" t="s">
        <v>29</v>
      </c>
      <c r="L28" s="13" t="s">
        <v>29</v>
      </c>
      <c r="M28" s="13" t="s">
        <v>29</v>
      </c>
      <c r="N28" s="13" t="s">
        <v>29</v>
      </c>
      <c r="O28" s="13" t="s">
        <v>29</v>
      </c>
      <c r="P28" s="13"/>
      <c r="Q28" s="107" t="s">
        <v>76</v>
      </c>
      <c r="U28" s="26"/>
      <c r="V28" s="26"/>
      <c r="W28" s="13"/>
    </row>
    <row r="29" spans="1:23" x14ac:dyDescent="0.15">
      <c r="A29" s="13" t="s">
        <v>46</v>
      </c>
      <c r="B29" s="13">
        <v>1</v>
      </c>
      <c r="C29" s="25">
        <v>15</v>
      </c>
      <c r="D29" s="13" t="s">
        <v>30</v>
      </c>
      <c r="E29" s="13">
        <v>2</v>
      </c>
      <c r="F29" s="13" t="s">
        <v>10</v>
      </c>
      <c r="G29" s="13">
        <v>1583898</v>
      </c>
      <c r="H29" s="13"/>
      <c r="I29" s="106">
        <v>41424</v>
      </c>
      <c r="J29" s="13"/>
      <c r="K29" s="13" t="s">
        <v>29</v>
      </c>
      <c r="L29" s="13"/>
      <c r="M29" s="13"/>
      <c r="N29" s="13"/>
      <c r="O29" s="13"/>
      <c r="P29" s="13"/>
      <c r="Q29" s="107" t="s">
        <v>82</v>
      </c>
      <c r="U29" s="26"/>
      <c r="W29" s="13"/>
    </row>
    <row r="30" spans="1:23" x14ac:dyDescent="0.15">
      <c r="A30" s="13" t="s">
        <v>46</v>
      </c>
      <c r="B30" s="13">
        <v>1</v>
      </c>
      <c r="C30" s="25">
        <v>16</v>
      </c>
      <c r="D30" s="25" t="s">
        <v>29</v>
      </c>
      <c r="E30" s="13">
        <v>1</v>
      </c>
      <c r="F30" s="13" t="s">
        <v>84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07" t="s">
        <v>77</v>
      </c>
      <c r="U30" s="26"/>
      <c r="V30" s="26"/>
      <c r="W30" s="13"/>
    </row>
    <row r="31" spans="1:23" x14ac:dyDescent="0.15">
      <c r="A31" s="13" t="s">
        <v>46</v>
      </c>
      <c r="B31" s="13">
        <v>1</v>
      </c>
      <c r="C31" s="25">
        <v>16</v>
      </c>
      <c r="D31" s="13" t="s">
        <v>30</v>
      </c>
      <c r="E31" s="13">
        <v>2</v>
      </c>
      <c r="F31" s="13" t="s">
        <v>83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07" t="s">
        <v>78</v>
      </c>
      <c r="U31" s="26"/>
      <c r="W31" s="13"/>
    </row>
    <row r="32" spans="1:23" x14ac:dyDescent="0.15">
      <c r="A32" s="13" t="s">
        <v>46</v>
      </c>
      <c r="B32" s="13">
        <v>1</v>
      </c>
      <c r="C32" s="25">
        <v>17</v>
      </c>
      <c r="D32" s="25" t="s">
        <v>29</v>
      </c>
      <c r="E32" s="13">
        <v>2</v>
      </c>
      <c r="F32" s="13" t="s">
        <v>83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07" t="s">
        <v>78</v>
      </c>
      <c r="U32" s="26"/>
      <c r="V32" s="26"/>
      <c r="W32" s="13"/>
    </row>
    <row r="33" spans="1:23" x14ac:dyDescent="0.15">
      <c r="A33" s="13" t="s">
        <v>46</v>
      </c>
      <c r="B33" s="13">
        <v>1</v>
      </c>
      <c r="C33" s="25">
        <v>17</v>
      </c>
      <c r="D33" s="13" t="s">
        <v>30</v>
      </c>
      <c r="E33" s="13">
        <v>1</v>
      </c>
      <c r="F33" s="13" t="s">
        <v>83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07" t="s">
        <v>78</v>
      </c>
      <c r="U33" s="26"/>
      <c r="W33" s="13"/>
    </row>
    <row r="34" spans="1:23" x14ac:dyDescent="0.15">
      <c r="A34" s="13" t="s">
        <v>46</v>
      </c>
      <c r="B34" s="13">
        <v>1</v>
      </c>
      <c r="C34" s="25">
        <v>18</v>
      </c>
      <c r="D34" s="25" t="s">
        <v>29</v>
      </c>
      <c r="E34" s="13"/>
      <c r="F34" s="13" t="s">
        <v>72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07" t="s">
        <v>80</v>
      </c>
      <c r="U34" s="26"/>
      <c r="V34" s="26"/>
      <c r="W34" s="13"/>
    </row>
    <row r="35" spans="1:23" x14ac:dyDescent="0.15">
      <c r="A35" s="13" t="s">
        <v>46</v>
      </c>
      <c r="B35" s="13">
        <v>1</v>
      </c>
      <c r="C35" s="25">
        <v>18</v>
      </c>
      <c r="D35" s="13" t="s">
        <v>30</v>
      </c>
      <c r="E35" s="13"/>
      <c r="F35" s="13" t="s">
        <v>83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07" t="s">
        <v>78</v>
      </c>
      <c r="U35" s="26"/>
      <c r="W35" s="13"/>
    </row>
    <row r="36" spans="1:23" x14ac:dyDescent="0.15">
      <c r="A36" s="13" t="s">
        <v>46</v>
      </c>
      <c r="B36" s="13">
        <v>1</v>
      </c>
      <c r="C36" s="25">
        <v>19</v>
      </c>
      <c r="D36" s="25" t="s">
        <v>29</v>
      </c>
      <c r="E36" s="13"/>
      <c r="F36" s="13" t="s">
        <v>83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07" t="s">
        <v>78</v>
      </c>
      <c r="U36" s="26"/>
      <c r="V36" s="26"/>
      <c r="W36" s="13"/>
    </row>
    <row r="37" spans="1:23" x14ac:dyDescent="0.15">
      <c r="A37" s="13" t="s">
        <v>46</v>
      </c>
      <c r="B37" s="13">
        <v>1</v>
      </c>
      <c r="C37" s="25">
        <v>19</v>
      </c>
      <c r="D37" s="13" t="s">
        <v>30</v>
      </c>
      <c r="E37" s="13"/>
      <c r="F37" s="13" t="s">
        <v>10</v>
      </c>
      <c r="G37" s="13">
        <v>1437922</v>
      </c>
      <c r="H37" s="13"/>
      <c r="I37" s="106">
        <v>41427</v>
      </c>
      <c r="J37" s="13"/>
      <c r="K37" s="13"/>
      <c r="L37" s="13" t="s">
        <v>29</v>
      </c>
      <c r="M37" s="13"/>
      <c r="N37" s="13" t="s">
        <v>29</v>
      </c>
      <c r="O37" s="13" t="s">
        <v>29</v>
      </c>
      <c r="P37" s="13" t="s">
        <v>29</v>
      </c>
      <c r="Q37" s="107" t="s">
        <v>76</v>
      </c>
      <c r="U37" s="26"/>
      <c r="W37" s="13"/>
    </row>
    <row r="38" spans="1:23" x14ac:dyDescent="0.15">
      <c r="A38" s="13" t="s">
        <v>46</v>
      </c>
      <c r="B38" s="13">
        <v>1</v>
      </c>
      <c r="C38" s="25">
        <v>20</v>
      </c>
      <c r="D38" s="25" t="s">
        <v>29</v>
      </c>
      <c r="E38" s="13">
        <v>2</v>
      </c>
      <c r="F38" s="13" t="s">
        <v>73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07" t="s">
        <v>82</v>
      </c>
      <c r="U38" s="26"/>
      <c r="V38" s="26"/>
      <c r="W38" s="13"/>
    </row>
    <row r="39" spans="1:23" x14ac:dyDescent="0.15">
      <c r="A39" s="13" t="s">
        <v>46</v>
      </c>
      <c r="B39" s="13">
        <v>1</v>
      </c>
      <c r="C39" s="25">
        <v>20</v>
      </c>
      <c r="D39" s="13" t="s">
        <v>30</v>
      </c>
      <c r="E39" s="13">
        <v>1</v>
      </c>
      <c r="F39" s="13" t="s">
        <v>28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07" t="s">
        <v>81</v>
      </c>
      <c r="U39" s="26"/>
      <c r="W39" s="13"/>
    </row>
    <row r="40" spans="1:23" x14ac:dyDescent="0.15">
      <c r="A40" s="13" t="s">
        <v>46</v>
      </c>
      <c r="B40" s="13">
        <v>1</v>
      </c>
      <c r="C40" s="25">
        <v>21</v>
      </c>
      <c r="D40" s="25" t="s">
        <v>29</v>
      </c>
      <c r="E40" s="13">
        <v>1</v>
      </c>
      <c r="F40" s="13" t="s">
        <v>28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07" t="s">
        <v>81</v>
      </c>
      <c r="U40" s="26"/>
      <c r="V40" s="26"/>
      <c r="W40" s="13"/>
    </row>
    <row r="41" spans="1:23" x14ac:dyDescent="0.15">
      <c r="A41" s="13" t="s">
        <v>46</v>
      </c>
      <c r="B41" s="13">
        <v>1</v>
      </c>
      <c r="C41" s="25">
        <v>21</v>
      </c>
      <c r="D41" s="13" t="s">
        <v>30</v>
      </c>
      <c r="E41" s="13">
        <v>2</v>
      </c>
      <c r="F41" s="13" t="s">
        <v>73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07" t="s">
        <v>82</v>
      </c>
      <c r="U41" s="26"/>
      <c r="W41" s="13"/>
    </row>
    <row r="42" spans="1:23" x14ac:dyDescent="0.15">
      <c r="A42" s="13" t="s">
        <v>46</v>
      </c>
      <c r="B42" s="13">
        <v>1</v>
      </c>
      <c r="C42" s="25">
        <v>22</v>
      </c>
      <c r="D42" s="25">
        <v>1</v>
      </c>
      <c r="E42" s="13" t="s">
        <v>102</v>
      </c>
      <c r="F42" s="13" t="s">
        <v>10</v>
      </c>
      <c r="G42" s="13">
        <v>1583873</v>
      </c>
      <c r="H42" s="13"/>
      <c r="I42" s="106">
        <v>41421</v>
      </c>
      <c r="J42" s="13" t="s">
        <v>29</v>
      </c>
      <c r="K42" s="13" t="s">
        <v>29</v>
      </c>
      <c r="L42" s="13" t="s">
        <v>29</v>
      </c>
      <c r="M42" s="13"/>
      <c r="N42" s="13" t="s">
        <v>29</v>
      </c>
      <c r="O42" s="13"/>
      <c r="P42" s="13"/>
      <c r="Q42" s="107" t="s">
        <v>76</v>
      </c>
      <c r="U42" s="26"/>
      <c r="V42" s="26"/>
      <c r="W42" s="13"/>
    </row>
    <row r="43" spans="1:23" x14ac:dyDescent="0.15">
      <c r="A43" s="13" t="s">
        <v>46</v>
      </c>
      <c r="B43" s="13">
        <v>1</v>
      </c>
      <c r="C43" s="25">
        <v>23</v>
      </c>
      <c r="D43" s="25" t="s">
        <v>29</v>
      </c>
      <c r="E43" s="13"/>
      <c r="F43" s="13" t="s">
        <v>72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07" t="s">
        <v>80</v>
      </c>
      <c r="U43" s="26"/>
      <c r="V43" s="26"/>
      <c r="W43" s="13"/>
    </row>
    <row r="44" spans="1:23" x14ac:dyDescent="0.15">
      <c r="A44" s="13" t="s">
        <v>46</v>
      </c>
      <c r="B44" s="13">
        <v>1</v>
      </c>
      <c r="C44" s="25">
        <v>23</v>
      </c>
      <c r="D44" s="13" t="s">
        <v>30</v>
      </c>
      <c r="E44" s="13"/>
      <c r="F44" s="13" t="s">
        <v>74</v>
      </c>
      <c r="G44" s="13"/>
      <c r="H44" s="13"/>
      <c r="I44" s="13"/>
      <c r="J44" s="13"/>
      <c r="K44" s="13"/>
      <c r="L44" s="13" t="s">
        <v>31</v>
      </c>
      <c r="M44" s="13"/>
      <c r="N44" s="13"/>
      <c r="O44" s="13"/>
      <c r="P44" s="13"/>
      <c r="Q44" s="107" t="s">
        <v>79</v>
      </c>
      <c r="U44" s="26"/>
      <c r="W44" s="13"/>
    </row>
    <row r="45" spans="1:23" x14ac:dyDescent="0.15">
      <c r="A45" s="13" t="s">
        <v>46</v>
      </c>
      <c r="B45" s="13">
        <v>1</v>
      </c>
      <c r="C45" s="25">
        <v>24</v>
      </c>
      <c r="D45" s="25" t="s">
        <v>29</v>
      </c>
      <c r="E45" s="13">
        <v>2</v>
      </c>
      <c r="F45" s="13" t="s">
        <v>83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07" t="s">
        <v>78</v>
      </c>
      <c r="U45" s="26"/>
      <c r="V45" s="26"/>
      <c r="W45" s="48"/>
    </row>
    <row r="46" spans="1:23" x14ac:dyDescent="0.15">
      <c r="A46" s="13" t="s">
        <v>46</v>
      </c>
      <c r="B46" s="13">
        <v>1</v>
      </c>
      <c r="C46" s="25">
        <v>24</v>
      </c>
      <c r="D46" s="13" t="s">
        <v>30</v>
      </c>
      <c r="E46" s="13">
        <v>1</v>
      </c>
      <c r="F46" s="13" t="s">
        <v>10</v>
      </c>
      <c r="G46" s="13">
        <v>1437921</v>
      </c>
      <c r="H46" s="13"/>
      <c r="I46" s="106">
        <v>41425</v>
      </c>
      <c r="J46" s="13"/>
      <c r="K46" s="13"/>
      <c r="L46" s="13" t="s">
        <v>29</v>
      </c>
      <c r="M46" s="13"/>
      <c r="N46" s="13" t="s">
        <v>29</v>
      </c>
      <c r="O46" s="13" t="s">
        <v>29</v>
      </c>
      <c r="P46" s="13"/>
      <c r="Q46" s="107" t="s">
        <v>76</v>
      </c>
      <c r="U46" s="26"/>
      <c r="W46" s="48"/>
    </row>
    <row r="47" spans="1:23" x14ac:dyDescent="0.15">
      <c r="A47" s="13" t="s">
        <v>46</v>
      </c>
      <c r="B47" s="13">
        <v>1</v>
      </c>
      <c r="C47" s="25">
        <v>25</v>
      </c>
      <c r="D47" s="25" t="s">
        <v>29</v>
      </c>
      <c r="E47" s="13"/>
      <c r="F47" s="13" t="s">
        <v>72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07" t="s">
        <v>80</v>
      </c>
      <c r="U47" s="26"/>
      <c r="V47" s="26"/>
      <c r="W47" s="13"/>
    </row>
    <row r="48" spans="1:23" x14ac:dyDescent="0.15">
      <c r="A48" s="13" t="s">
        <v>46</v>
      </c>
      <c r="B48" s="13">
        <v>1</v>
      </c>
      <c r="C48" s="25">
        <v>25</v>
      </c>
      <c r="D48" s="13" t="s">
        <v>30</v>
      </c>
      <c r="E48" s="13"/>
      <c r="F48" s="13" t="s">
        <v>72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07" t="s">
        <v>80</v>
      </c>
      <c r="U48" s="26"/>
      <c r="W48" s="13"/>
    </row>
    <row r="49" spans="1:23" x14ac:dyDescent="0.15">
      <c r="A49" s="13" t="s">
        <v>46</v>
      </c>
      <c r="B49" s="13">
        <v>1</v>
      </c>
      <c r="C49" s="25">
        <v>26</v>
      </c>
      <c r="D49" s="25" t="s">
        <v>29</v>
      </c>
      <c r="E49" s="13"/>
      <c r="F49" s="13" t="s">
        <v>72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07" t="s">
        <v>80</v>
      </c>
      <c r="U49" s="26"/>
      <c r="V49" s="26"/>
      <c r="W49" s="13"/>
    </row>
    <row r="50" spans="1:23" x14ac:dyDescent="0.15">
      <c r="A50" s="13" t="s">
        <v>46</v>
      </c>
      <c r="B50" s="13">
        <v>1</v>
      </c>
      <c r="C50" s="25">
        <v>26</v>
      </c>
      <c r="D50" s="13" t="s">
        <v>30</v>
      </c>
      <c r="E50" s="13"/>
      <c r="F50" s="13" t="s">
        <v>72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07" t="s">
        <v>80</v>
      </c>
      <c r="U50" s="26"/>
      <c r="W50" s="13"/>
    </row>
    <row r="51" spans="1:23" x14ac:dyDescent="0.15">
      <c r="A51" s="13" t="s">
        <v>46</v>
      </c>
      <c r="B51" s="13">
        <v>1</v>
      </c>
      <c r="C51" s="25">
        <v>27</v>
      </c>
      <c r="D51" s="25" t="s">
        <v>29</v>
      </c>
      <c r="E51" s="13"/>
      <c r="F51" s="13" t="s">
        <v>72</v>
      </c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07" t="s">
        <v>80</v>
      </c>
      <c r="U51" s="26"/>
      <c r="V51" s="26"/>
      <c r="W51" s="13"/>
    </row>
    <row r="52" spans="1:23" x14ac:dyDescent="0.15">
      <c r="A52" s="13" t="s">
        <v>46</v>
      </c>
      <c r="B52" s="13">
        <v>1</v>
      </c>
      <c r="C52" s="25">
        <v>27</v>
      </c>
      <c r="D52" s="13" t="s">
        <v>30</v>
      </c>
      <c r="E52" s="13"/>
      <c r="F52" s="13" t="s">
        <v>72</v>
      </c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07" t="s">
        <v>80</v>
      </c>
      <c r="U52" s="26"/>
      <c r="W52" s="13"/>
    </row>
    <row r="53" spans="1:23" x14ac:dyDescent="0.15">
      <c r="A53" s="13" t="s">
        <v>46</v>
      </c>
      <c r="B53" s="13">
        <v>1</v>
      </c>
      <c r="C53" s="25">
        <v>28</v>
      </c>
      <c r="D53" s="25" t="s">
        <v>29</v>
      </c>
      <c r="E53" s="13">
        <v>2</v>
      </c>
      <c r="F53" s="13" t="s">
        <v>10</v>
      </c>
      <c r="G53" s="13">
        <v>1437924</v>
      </c>
      <c r="H53" s="13"/>
      <c r="I53" s="106">
        <v>41426</v>
      </c>
      <c r="J53" s="13"/>
      <c r="K53" s="13"/>
      <c r="L53" s="13" t="s">
        <v>29</v>
      </c>
      <c r="M53" s="13"/>
      <c r="N53" s="13"/>
      <c r="O53" s="13"/>
      <c r="P53" s="13"/>
      <c r="Q53" s="107" t="s">
        <v>82</v>
      </c>
      <c r="U53" s="26"/>
      <c r="V53" s="26"/>
      <c r="W53" s="13"/>
    </row>
    <row r="54" spans="1:23" x14ac:dyDescent="0.15">
      <c r="A54" s="13" t="s">
        <v>46</v>
      </c>
      <c r="B54" s="13">
        <v>1</v>
      </c>
      <c r="C54" s="25">
        <v>28</v>
      </c>
      <c r="D54" s="13" t="s">
        <v>30</v>
      </c>
      <c r="E54" s="13">
        <v>1</v>
      </c>
      <c r="F54" s="13" t="s">
        <v>10</v>
      </c>
      <c r="G54" s="13">
        <v>1437904</v>
      </c>
      <c r="H54" s="13"/>
      <c r="I54" s="106">
        <v>41421</v>
      </c>
      <c r="J54" s="13"/>
      <c r="K54" s="13" t="s">
        <v>29</v>
      </c>
      <c r="L54" s="13" t="s">
        <v>29</v>
      </c>
      <c r="M54" s="13" t="s">
        <v>29</v>
      </c>
      <c r="N54" s="13" t="s">
        <v>29</v>
      </c>
      <c r="O54" s="13" t="s">
        <v>29</v>
      </c>
      <c r="P54" s="13"/>
      <c r="Q54" s="107" t="s">
        <v>76</v>
      </c>
      <c r="U54" s="26"/>
      <c r="W54" s="13"/>
    </row>
    <row r="55" spans="1:23" x14ac:dyDescent="0.15">
      <c r="A55" s="13" t="s">
        <v>46</v>
      </c>
      <c r="B55" s="13">
        <v>1</v>
      </c>
      <c r="C55" s="25">
        <v>29</v>
      </c>
      <c r="D55" s="25" t="s">
        <v>29</v>
      </c>
      <c r="E55" s="13"/>
      <c r="F55" s="13" t="s">
        <v>83</v>
      </c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07" t="s">
        <v>78</v>
      </c>
      <c r="U55" s="26"/>
      <c r="V55" s="26"/>
      <c r="W55" s="13"/>
    </row>
    <row r="56" spans="1:23" x14ac:dyDescent="0.15">
      <c r="A56" s="13" t="s">
        <v>46</v>
      </c>
      <c r="B56" s="13">
        <v>1</v>
      </c>
      <c r="C56" s="25">
        <v>29</v>
      </c>
      <c r="D56" s="13" t="s">
        <v>30</v>
      </c>
      <c r="E56" s="13"/>
      <c r="F56" s="13" t="s">
        <v>83</v>
      </c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07" t="s">
        <v>78</v>
      </c>
      <c r="U56" s="26"/>
      <c r="W56" s="13"/>
    </row>
    <row r="57" spans="1:23" x14ac:dyDescent="0.15">
      <c r="A57" s="13" t="s">
        <v>46</v>
      </c>
      <c r="B57" s="13">
        <v>1</v>
      </c>
      <c r="C57" s="25">
        <v>30</v>
      </c>
      <c r="D57" s="25" t="s">
        <v>29</v>
      </c>
      <c r="E57" s="13"/>
      <c r="F57" s="13" t="s">
        <v>83</v>
      </c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07" t="s">
        <v>78</v>
      </c>
      <c r="U57" s="26"/>
      <c r="V57" s="26"/>
      <c r="W57" s="13"/>
    </row>
    <row r="58" spans="1:23" x14ac:dyDescent="0.15">
      <c r="A58" s="13" t="s">
        <v>46</v>
      </c>
      <c r="B58" s="13">
        <v>1</v>
      </c>
      <c r="C58" s="25">
        <v>30</v>
      </c>
      <c r="D58" s="13" t="s">
        <v>30</v>
      </c>
      <c r="E58" s="13"/>
      <c r="F58" s="13" t="s">
        <v>83</v>
      </c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07" t="s">
        <v>78</v>
      </c>
      <c r="U58" s="26"/>
      <c r="W58" s="13"/>
    </row>
    <row r="59" spans="1:23" x14ac:dyDescent="0.15">
      <c r="A59" s="13" t="s">
        <v>46</v>
      </c>
      <c r="B59" s="13">
        <v>1</v>
      </c>
      <c r="C59" s="25">
        <v>31</v>
      </c>
      <c r="D59" s="25" t="s">
        <v>29</v>
      </c>
      <c r="E59" s="13">
        <v>1</v>
      </c>
      <c r="F59" s="13" t="s">
        <v>83</v>
      </c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07" t="s">
        <v>78</v>
      </c>
      <c r="U59" s="26"/>
      <c r="V59" s="26"/>
      <c r="W59" s="13"/>
    </row>
    <row r="60" spans="1:23" x14ac:dyDescent="0.15">
      <c r="A60" s="13" t="s">
        <v>46</v>
      </c>
      <c r="B60" s="13">
        <v>1</v>
      </c>
      <c r="C60" s="25">
        <v>31</v>
      </c>
      <c r="D60" s="13" t="s">
        <v>30</v>
      </c>
      <c r="E60" s="13">
        <v>2</v>
      </c>
      <c r="F60" s="13" t="s">
        <v>83</v>
      </c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07" t="s">
        <v>78</v>
      </c>
      <c r="U60" s="26"/>
      <c r="W60" s="13"/>
    </row>
    <row r="61" spans="1:23" x14ac:dyDescent="0.15">
      <c r="A61" s="13" t="s">
        <v>46</v>
      </c>
      <c r="B61" s="13">
        <v>1</v>
      </c>
      <c r="C61" s="25">
        <v>32</v>
      </c>
      <c r="D61" s="25" t="s">
        <v>29</v>
      </c>
      <c r="E61" s="13"/>
      <c r="F61" s="13" t="s">
        <v>72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07" t="s">
        <v>80</v>
      </c>
      <c r="U61" s="26"/>
      <c r="V61" s="26"/>
      <c r="W61" s="13"/>
    </row>
    <row r="62" spans="1:23" x14ac:dyDescent="0.15">
      <c r="A62" s="13" t="s">
        <v>46</v>
      </c>
      <c r="B62" s="13">
        <v>1</v>
      </c>
      <c r="C62" s="25">
        <v>32</v>
      </c>
      <c r="D62" s="13" t="s">
        <v>30</v>
      </c>
      <c r="E62" s="13"/>
      <c r="F62" s="13" t="s">
        <v>72</v>
      </c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07" t="s">
        <v>80</v>
      </c>
      <c r="U62" s="26"/>
      <c r="W62" s="13"/>
    </row>
    <row r="63" spans="1:23" x14ac:dyDescent="0.15">
      <c r="A63" s="13" t="s">
        <v>46</v>
      </c>
      <c r="B63" s="13">
        <v>1</v>
      </c>
      <c r="C63" s="25">
        <v>33</v>
      </c>
      <c r="D63" s="25" t="s">
        <v>29</v>
      </c>
      <c r="E63" s="13"/>
      <c r="F63" s="13" t="s">
        <v>83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07" t="s">
        <v>78</v>
      </c>
      <c r="U63" s="26"/>
      <c r="V63" s="26"/>
      <c r="W63" s="13"/>
    </row>
    <row r="64" spans="1:23" x14ac:dyDescent="0.15">
      <c r="A64" s="13" t="s">
        <v>46</v>
      </c>
      <c r="B64" s="13">
        <v>1</v>
      </c>
      <c r="C64" s="25">
        <v>33</v>
      </c>
      <c r="D64" s="13" t="s">
        <v>30</v>
      </c>
      <c r="E64" s="13"/>
      <c r="F64" s="13" t="s">
        <v>83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07" t="s">
        <v>78</v>
      </c>
      <c r="U64" s="26"/>
      <c r="W64" s="13"/>
    </row>
    <row r="65" spans="1:23" x14ac:dyDescent="0.15">
      <c r="A65" s="13" t="s">
        <v>46</v>
      </c>
      <c r="B65" s="13">
        <v>1</v>
      </c>
      <c r="C65" s="25">
        <v>34</v>
      </c>
      <c r="D65" s="25" t="s">
        <v>29</v>
      </c>
      <c r="E65" s="13"/>
      <c r="F65" s="13" t="s">
        <v>84</v>
      </c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07" t="s">
        <v>77</v>
      </c>
      <c r="U65" s="26"/>
      <c r="V65" s="26"/>
      <c r="W65" s="13"/>
    </row>
    <row r="66" spans="1:23" x14ac:dyDescent="0.15">
      <c r="A66" s="13" t="s">
        <v>46</v>
      </c>
      <c r="B66" s="13">
        <v>1</v>
      </c>
      <c r="C66" s="25">
        <v>34</v>
      </c>
      <c r="D66" s="13" t="s">
        <v>30</v>
      </c>
      <c r="E66" s="13"/>
      <c r="F66" s="13" t="s">
        <v>72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07" t="s">
        <v>80</v>
      </c>
      <c r="U66" s="26"/>
      <c r="W66" s="13"/>
    </row>
    <row r="67" spans="1:23" x14ac:dyDescent="0.15">
      <c r="A67" s="13" t="s">
        <v>46</v>
      </c>
      <c r="B67" s="13">
        <v>1</v>
      </c>
      <c r="C67" s="25">
        <v>35</v>
      </c>
      <c r="D67" s="25" t="s">
        <v>29</v>
      </c>
      <c r="E67" s="13"/>
      <c r="F67" s="13" t="s">
        <v>84</v>
      </c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07" t="s">
        <v>77</v>
      </c>
      <c r="U67" s="26"/>
      <c r="V67" s="26"/>
      <c r="W67" s="13"/>
    </row>
    <row r="68" spans="1:23" x14ac:dyDescent="0.15">
      <c r="A68" s="13" t="s">
        <v>46</v>
      </c>
      <c r="B68" s="13">
        <v>1</v>
      </c>
      <c r="C68" s="25">
        <v>35</v>
      </c>
      <c r="D68" s="13" t="s">
        <v>30</v>
      </c>
      <c r="E68" s="13"/>
      <c r="F68" s="13" t="s">
        <v>83</v>
      </c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07" t="s">
        <v>78</v>
      </c>
      <c r="U68" s="26"/>
      <c r="W68" s="13"/>
    </row>
    <row r="69" spans="1:23" x14ac:dyDescent="0.15">
      <c r="A69" s="13" t="s">
        <v>46</v>
      </c>
      <c r="B69" s="13">
        <v>1</v>
      </c>
      <c r="C69" s="25">
        <v>36</v>
      </c>
      <c r="D69" s="25" t="s">
        <v>29</v>
      </c>
      <c r="E69" s="13">
        <v>1</v>
      </c>
      <c r="F69" s="13" t="s">
        <v>10</v>
      </c>
      <c r="G69" s="13">
        <v>1583874</v>
      </c>
      <c r="H69" s="13"/>
      <c r="I69" s="106">
        <v>41421</v>
      </c>
      <c r="J69" s="13" t="s">
        <v>29</v>
      </c>
      <c r="K69" s="13" t="s">
        <v>29</v>
      </c>
      <c r="L69" s="13" t="s">
        <v>29</v>
      </c>
      <c r="M69" s="13" t="s">
        <v>29</v>
      </c>
      <c r="N69" s="13" t="s">
        <v>29</v>
      </c>
      <c r="O69" s="13" t="s">
        <v>29</v>
      </c>
      <c r="P69" s="13"/>
      <c r="Q69" s="107" t="s">
        <v>76</v>
      </c>
      <c r="U69" s="26"/>
      <c r="V69" s="26"/>
      <c r="W69" s="48"/>
    </row>
    <row r="70" spans="1:23" x14ac:dyDescent="0.15">
      <c r="A70" s="13" t="s">
        <v>46</v>
      </c>
      <c r="B70" s="13">
        <v>1</v>
      </c>
      <c r="C70" s="25">
        <v>36</v>
      </c>
      <c r="D70" s="13" t="s">
        <v>30</v>
      </c>
      <c r="E70" s="13">
        <v>2</v>
      </c>
      <c r="F70" s="13" t="s">
        <v>10</v>
      </c>
      <c r="G70" s="13">
        <v>1437902</v>
      </c>
      <c r="H70" s="13"/>
      <c r="I70" s="106">
        <v>41425</v>
      </c>
      <c r="J70" s="13"/>
      <c r="K70" s="13" t="s">
        <v>29</v>
      </c>
      <c r="L70" s="13" t="s">
        <v>31</v>
      </c>
      <c r="M70" s="13"/>
      <c r="N70" s="13"/>
      <c r="O70" s="13"/>
      <c r="P70" s="13"/>
      <c r="Q70" s="107" t="s">
        <v>79</v>
      </c>
      <c r="U70" s="26"/>
      <c r="W70" s="48"/>
    </row>
    <row r="71" spans="1:23" x14ac:dyDescent="0.15">
      <c r="A71" s="13" t="s">
        <v>46</v>
      </c>
      <c r="B71" s="13">
        <v>1</v>
      </c>
      <c r="C71" s="25">
        <v>37</v>
      </c>
      <c r="D71" s="25" t="s">
        <v>29</v>
      </c>
      <c r="E71" s="13">
        <v>1</v>
      </c>
      <c r="F71" s="13" t="s">
        <v>10</v>
      </c>
      <c r="G71" s="13">
        <v>1437906</v>
      </c>
      <c r="H71" s="13"/>
      <c r="I71" s="106">
        <v>41423</v>
      </c>
      <c r="J71" s="13"/>
      <c r="K71" s="13" t="s">
        <v>29</v>
      </c>
      <c r="L71" s="13" t="s">
        <v>29</v>
      </c>
      <c r="M71" s="13" t="s">
        <v>29</v>
      </c>
      <c r="N71" s="13" t="s">
        <v>29</v>
      </c>
      <c r="O71" s="13" t="s">
        <v>29</v>
      </c>
      <c r="P71" s="13"/>
      <c r="Q71" s="107" t="s">
        <v>76</v>
      </c>
      <c r="U71" s="26"/>
      <c r="V71" s="26"/>
      <c r="W71" s="13"/>
    </row>
    <row r="72" spans="1:23" x14ac:dyDescent="0.15">
      <c r="A72" s="13" t="s">
        <v>46</v>
      </c>
      <c r="B72" s="13">
        <v>1</v>
      </c>
      <c r="C72" s="25">
        <v>37</v>
      </c>
      <c r="D72" s="13" t="s">
        <v>30</v>
      </c>
      <c r="E72" s="13">
        <v>2</v>
      </c>
      <c r="F72" s="13" t="s">
        <v>73</v>
      </c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07" t="s">
        <v>82</v>
      </c>
      <c r="U72" s="26"/>
      <c r="W72" s="13"/>
    </row>
    <row r="73" spans="1:23" x14ac:dyDescent="0.15">
      <c r="A73" s="13" t="s">
        <v>46</v>
      </c>
      <c r="B73" s="13">
        <v>1</v>
      </c>
      <c r="C73" s="25">
        <v>38</v>
      </c>
      <c r="D73" s="25" t="s">
        <v>29</v>
      </c>
      <c r="E73" s="13"/>
      <c r="F73" s="13" t="s">
        <v>72</v>
      </c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07" t="s">
        <v>80</v>
      </c>
      <c r="U73" s="26"/>
      <c r="V73" s="26"/>
      <c r="W73" s="13"/>
    </row>
    <row r="74" spans="1:23" x14ac:dyDescent="0.15">
      <c r="A74" s="13" t="s">
        <v>46</v>
      </c>
      <c r="B74" s="13">
        <v>1</v>
      </c>
      <c r="C74" s="25">
        <v>38</v>
      </c>
      <c r="D74" s="13" t="s">
        <v>30</v>
      </c>
      <c r="E74" s="13"/>
      <c r="F74" s="13" t="s">
        <v>10</v>
      </c>
      <c r="G74" s="13">
        <v>1437927</v>
      </c>
      <c r="H74" s="13"/>
      <c r="I74" s="106">
        <v>41426</v>
      </c>
      <c r="J74" s="13"/>
      <c r="K74" s="13"/>
      <c r="L74" s="13" t="s">
        <v>29</v>
      </c>
      <c r="M74" s="13" t="s">
        <v>29</v>
      </c>
      <c r="N74" s="13" t="s">
        <v>29</v>
      </c>
      <c r="O74" s="13" t="s">
        <v>29</v>
      </c>
      <c r="P74" s="13"/>
      <c r="Q74" s="107" t="s">
        <v>76</v>
      </c>
      <c r="U74" s="26"/>
      <c r="W74" s="13"/>
    </row>
    <row r="75" spans="1:23" x14ac:dyDescent="0.15">
      <c r="A75" s="13" t="s">
        <v>46</v>
      </c>
      <c r="B75" s="13">
        <v>1</v>
      </c>
      <c r="C75" s="25">
        <v>39</v>
      </c>
      <c r="D75" s="25" t="s">
        <v>29</v>
      </c>
      <c r="E75" s="13"/>
      <c r="F75" s="13" t="s">
        <v>72</v>
      </c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07" t="s">
        <v>80</v>
      </c>
      <c r="U75" s="26"/>
      <c r="V75" s="26"/>
      <c r="W75" s="13"/>
    </row>
    <row r="76" spans="1:23" x14ac:dyDescent="0.15">
      <c r="A76" s="13" t="s">
        <v>46</v>
      </c>
      <c r="B76" s="13">
        <v>1</v>
      </c>
      <c r="C76" s="25">
        <v>39</v>
      </c>
      <c r="D76" s="13" t="s">
        <v>30</v>
      </c>
      <c r="E76" s="13"/>
      <c r="F76" s="13" t="s">
        <v>72</v>
      </c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07" t="s">
        <v>80</v>
      </c>
      <c r="U76" s="26"/>
      <c r="W76" s="13"/>
    </row>
    <row r="77" spans="1:23" x14ac:dyDescent="0.15">
      <c r="A77" s="13" t="s">
        <v>46</v>
      </c>
      <c r="B77" s="13">
        <v>1</v>
      </c>
      <c r="C77" s="25">
        <v>40</v>
      </c>
      <c r="D77" s="25" t="s">
        <v>29</v>
      </c>
      <c r="E77" s="13"/>
      <c r="F77" s="13" t="s">
        <v>72</v>
      </c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07" t="s">
        <v>80</v>
      </c>
      <c r="U77" s="26"/>
      <c r="V77" s="26"/>
      <c r="W77" s="13"/>
    </row>
    <row r="78" spans="1:23" x14ac:dyDescent="0.15">
      <c r="A78" s="13" t="s">
        <v>46</v>
      </c>
      <c r="B78" s="13">
        <v>1</v>
      </c>
      <c r="C78" s="25">
        <v>40</v>
      </c>
      <c r="D78" s="13" t="s">
        <v>30</v>
      </c>
      <c r="E78" s="13"/>
      <c r="F78" s="13" t="s">
        <v>72</v>
      </c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07" t="s">
        <v>80</v>
      </c>
      <c r="U78" s="26"/>
      <c r="W78" s="13"/>
    </row>
    <row r="79" spans="1:23" x14ac:dyDescent="0.15">
      <c r="A79" s="13" t="s">
        <v>46</v>
      </c>
      <c r="B79" s="13">
        <v>1</v>
      </c>
      <c r="C79" s="25">
        <v>41</v>
      </c>
      <c r="D79" s="25" t="s">
        <v>29</v>
      </c>
      <c r="E79" s="14"/>
      <c r="F79" s="13" t="s">
        <v>72</v>
      </c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07" t="s">
        <v>80</v>
      </c>
      <c r="U79" s="26"/>
      <c r="V79" s="26"/>
    </row>
    <row r="80" spans="1:23" x14ac:dyDescent="0.15">
      <c r="A80" s="13" t="s">
        <v>46</v>
      </c>
      <c r="B80" s="13">
        <v>1</v>
      </c>
      <c r="C80" s="25">
        <v>41</v>
      </c>
      <c r="D80" s="13" t="s">
        <v>30</v>
      </c>
      <c r="E80" s="25"/>
      <c r="F80" s="13" t="s">
        <v>72</v>
      </c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07" t="s">
        <v>80</v>
      </c>
      <c r="U80" s="26"/>
      <c r="W80" s="25"/>
    </row>
    <row r="81" spans="1:23" x14ac:dyDescent="0.15">
      <c r="A81" s="13" t="s">
        <v>46</v>
      </c>
      <c r="B81" s="13">
        <v>1</v>
      </c>
      <c r="C81" s="25">
        <v>42</v>
      </c>
      <c r="D81" s="25">
        <v>1</v>
      </c>
      <c r="E81" s="13" t="s">
        <v>102</v>
      </c>
      <c r="F81" s="13" t="s">
        <v>72</v>
      </c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07" t="s">
        <v>80</v>
      </c>
      <c r="U81" s="26"/>
      <c r="V81" s="26"/>
      <c r="W81" s="13"/>
    </row>
    <row r="82" spans="1:23" x14ac:dyDescent="0.15">
      <c r="A82" s="13" t="s">
        <v>46</v>
      </c>
      <c r="B82" s="13">
        <v>1</v>
      </c>
      <c r="C82" s="25">
        <v>43</v>
      </c>
      <c r="D82" s="25" t="s">
        <v>29</v>
      </c>
      <c r="E82" s="13">
        <v>1</v>
      </c>
      <c r="F82" s="13" t="s">
        <v>10</v>
      </c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07" t="s">
        <v>81</v>
      </c>
      <c r="U82" s="26"/>
      <c r="V82" s="26"/>
      <c r="W82" s="13"/>
    </row>
    <row r="83" spans="1:23" x14ac:dyDescent="0.15">
      <c r="A83" s="13" t="s">
        <v>46</v>
      </c>
      <c r="B83" s="13">
        <v>1</v>
      </c>
      <c r="C83" s="25">
        <v>43</v>
      </c>
      <c r="D83" s="13" t="s">
        <v>30</v>
      </c>
      <c r="E83" s="13">
        <v>2</v>
      </c>
      <c r="F83" s="13" t="s">
        <v>83</v>
      </c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07" t="s">
        <v>78</v>
      </c>
      <c r="U83" s="26"/>
      <c r="W83" s="13"/>
    </row>
    <row r="84" spans="1:23" x14ac:dyDescent="0.15">
      <c r="A84" s="13" t="s">
        <v>46</v>
      </c>
      <c r="B84" s="13">
        <v>1</v>
      </c>
      <c r="C84" s="25">
        <v>44</v>
      </c>
      <c r="D84" s="25">
        <v>1</v>
      </c>
      <c r="E84" s="13" t="s">
        <v>102</v>
      </c>
      <c r="F84" s="13" t="s">
        <v>83</v>
      </c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07" t="s">
        <v>78</v>
      </c>
      <c r="U84" s="26"/>
      <c r="V84" s="26"/>
      <c r="W84" s="13"/>
    </row>
    <row r="85" spans="1:23" x14ac:dyDescent="0.15">
      <c r="A85" s="13" t="s">
        <v>46</v>
      </c>
      <c r="B85" s="13">
        <v>1</v>
      </c>
      <c r="C85" s="25">
        <v>45</v>
      </c>
      <c r="D85" s="25" t="s">
        <v>29</v>
      </c>
      <c r="E85" s="13">
        <v>1</v>
      </c>
      <c r="F85" s="13" t="s">
        <v>84</v>
      </c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07" t="s">
        <v>77</v>
      </c>
      <c r="U85" s="26"/>
      <c r="V85" s="26"/>
      <c r="W85" s="13"/>
    </row>
    <row r="86" spans="1:23" x14ac:dyDescent="0.15">
      <c r="A86" s="13" t="s">
        <v>46</v>
      </c>
      <c r="B86" s="13">
        <v>1</v>
      </c>
      <c r="C86" s="25">
        <v>45</v>
      </c>
      <c r="D86" s="13" t="s">
        <v>30</v>
      </c>
      <c r="E86" s="13">
        <v>2</v>
      </c>
      <c r="F86" s="13" t="s">
        <v>73</v>
      </c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07" t="s">
        <v>86</v>
      </c>
      <c r="U86" s="26"/>
      <c r="W86" s="13"/>
    </row>
    <row r="87" spans="1:23" x14ac:dyDescent="0.15">
      <c r="A87" s="13" t="s">
        <v>46</v>
      </c>
      <c r="B87" s="13">
        <v>1</v>
      </c>
      <c r="C87" s="25">
        <v>46</v>
      </c>
      <c r="D87" s="25">
        <v>1</v>
      </c>
      <c r="E87" s="13" t="s">
        <v>102</v>
      </c>
      <c r="F87" s="13" t="s">
        <v>72</v>
      </c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07" t="s">
        <v>80</v>
      </c>
      <c r="U87" s="26"/>
      <c r="V87" s="26"/>
      <c r="W87" s="13"/>
    </row>
    <row r="88" spans="1:23" x14ac:dyDescent="0.15">
      <c r="A88" s="13" t="s">
        <v>46</v>
      </c>
      <c r="B88" s="13">
        <v>1</v>
      </c>
      <c r="C88" s="25">
        <v>47</v>
      </c>
      <c r="D88" s="25" t="s">
        <v>29</v>
      </c>
      <c r="E88" s="13">
        <v>2</v>
      </c>
      <c r="F88" s="13" t="s">
        <v>10</v>
      </c>
      <c r="G88" s="13"/>
      <c r="H88" s="13"/>
      <c r="I88" s="13"/>
      <c r="J88" s="13"/>
      <c r="K88" s="13" t="s">
        <v>29</v>
      </c>
      <c r="L88" s="13"/>
      <c r="M88" s="13"/>
      <c r="N88" s="13"/>
      <c r="O88" s="13"/>
      <c r="P88" s="13"/>
      <c r="Q88" s="107" t="s">
        <v>82</v>
      </c>
      <c r="U88" s="26"/>
      <c r="V88" s="26"/>
      <c r="W88" s="13"/>
    </row>
    <row r="89" spans="1:23" x14ac:dyDescent="0.15">
      <c r="A89" s="13" t="s">
        <v>46</v>
      </c>
      <c r="B89" s="13">
        <v>1</v>
      </c>
      <c r="C89" s="25">
        <v>47</v>
      </c>
      <c r="D89" s="13" t="s">
        <v>30</v>
      </c>
      <c r="E89" s="13">
        <v>1</v>
      </c>
      <c r="F89" s="13" t="s">
        <v>10</v>
      </c>
      <c r="G89" s="13">
        <v>1437907</v>
      </c>
      <c r="H89" s="13"/>
      <c r="I89" s="106">
        <v>41421</v>
      </c>
      <c r="J89" s="13"/>
      <c r="K89" s="13" t="s">
        <v>29</v>
      </c>
      <c r="L89" s="13" t="s">
        <v>29</v>
      </c>
      <c r="M89" s="13"/>
      <c r="N89" s="13"/>
      <c r="O89" s="13"/>
      <c r="P89" s="13"/>
      <c r="Q89" s="107" t="s">
        <v>82</v>
      </c>
      <c r="U89" s="26"/>
      <c r="W89" s="13"/>
    </row>
    <row r="90" spans="1:23" x14ac:dyDescent="0.15">
      <c r="A90" s="13" t="s">
        <v>46</v>
      </c>
      <c r="B90" s="13">
        <v>1</v>
      </c>
      <c r="C90" s="25">
        <v>48</v>
      </c>
      <c r="D90" s="25">
        <v>1</v>
      </c>
      <c r="E90" s="13" t="s">
        <v>102</v>
      </c>
      <c r="F90" s="13" t="s">
        <v>28</v>
      </c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07" t="s">
        <v>81</v>
      </c>
      <c r="U90" s="26"/>
      <c r="V90" s="26"/>
      <c r="W90" s="13"/>
    </row>
    <row r="91" spans="1:23" x14ac:dyDescent="0.15">
      <c r="A91" s="13" t="s">
        <v>46</v>
      </c>
      <c r="B91" s="13">
        <v>1</v>
      </c>
      <c r="C91" s="25">
        <v>49</v>
      </c>
      <c r="D91" s="25" t="s">
        <v>29</v>
      </c>
      <c r="E91" s="13">
        <v>2</v>
      </c>
      <c r="F91" s="13" t="s">
        <v>84</v>
      </c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07" t="s">
        <v>77</v>
      </c>
      <c r="U91" s="26"/>
      <c r="V91" s="26"/>
      <c r="W91" s="13"/>
    </row>
    <row r="92" spans="1:23" x14ac:dyDescent="0.15">
      <c r="A92" s="13" t="s">
        <v>46</v>
      </c>
      <c r="B92" s="13">
        <v>1</v>
      </c>
      <c r="C92" s="25">
        <v>49</v>
      </c>
      <c r="D92" s="13" t="s">
        <v>30</v>
      </c>
      <c r="E92" s="14">
        <v>1</v>
      </c>
      <c r="F92" s="13" t="s">
        <v>10</v>
      </c>
      <c r="G92" s="13">
        <v>1437925</v>
      </c>
      <c r="H92" s="13"/>
      <c r="I92" s="106">
        <v>41426</v>
      </c>
      <c r="J92" s="13"/>
      <c r="K92" s="13"/>
      <c r="L92" s="13" t="s">
        <v>29</v>
      </c>
      <c r="M92" s="13" t="s">
        <v>29</v>
      </c>
      <c r="N92" s="13" t="s">
        <v>29</v>
      </c>
      <c r="O92" s="13" t="s">
        <v>29</v>
      </c>
      <c r="P92" s="13"/>
      <c r="Q92" s="107" t="s">
        <v>76</v>
      </c>
      <c r="U92" s="26"/>
      <c r="W92" s="14"/>
    </row>
    <row r="93" spans="1:23" x14ac:dyDescent="0.15">
      <c r="A93" s="13" t="s">
        <v>46</v>
      </c>
      <c r="B93" s="13">
        <v>1</v>
      </c>
      <c r="C93" s="25">
        <v>50</v>
      </c>
      <c r="D93" s="25">
        <v>1</v>
      </c>
      <c r="E93" s="13" t="s">
        <v>102</v>
      </c>
      <c r="F93" s="13" t="s">
        <v>72</v>
      </c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07" t="s">
        <v>80</v>
      </c>
      <c r="U93" s="26"/>
      <c r="V93" s="26"/>
      <c r="W93" s="13"/>
    </row>
    <row r="94" spans="1:23" x14ac:dyDescent="0.15">
      <c r="A94" s="13" t="s">
        <v>46</v>
      </c>
      <c r="B94" s="13">
        <v>1</v>
      </c>
      <c r="C94" s="25">
        <v>51</v>
      </c>
      <c r="D94" s="25" t="s">
        <v>29</v>
      </c>
      <c r="E94" s="14"/>
      <c r="F94" s="13" t="s">
        <v>83</v>
      </c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07" t="s">
        <v>78</v>
      </c>
      <c r="U94" s="26"/>
      <c r="V94" s="26"/>
      <c r="W94" s="14"/>
    </row>
    <row r="95" spans="1:23" x14ac:dyDescent="0.15">
      <c r="A95" s="13" t="s">
        <v>46</v>
      </c>
      <c r="B95" s="13">
        <v>1</v>
      </c>
      <c r="C95" s="25">
        <v>51</v>
      </c>
      <c r="D95" s="13" t="s">
        <v>30</v>
      </c>
      <c r="E95" s="14"/>
      <c r="F95" s="13" t="s">
        <v>83</v>
      </c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07" t="s">
        <v>78</v>
      </c>
      <c r="U95" s="26"/>
      <c r="W95" s="14"/>
    </row>
    <row r="96" spans="1:23" x14ac:dyDescent="0.15">
      <c r="A96" s="13" t="s">
        <v>46</v>
      </c>
      <c r="B96" s="13">
        <v>1</v>
      </c>
      <c r="C96" s="25">
        <v>52</v>
      </c>
      <c r="D96" s="25" t="s">
        <v>29</v>
      </c>
      <c r="E96" s="14">
        <v>2</v>
      </c>
      <c r="F96" s="13" t="s">
        <v>73</v>
      </c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07" t="s">
        <v>82</v>
      </c>
      <c r="U96" s="26"/>
      <c r="V96" s="26"/>
      <c r="W96" s="14"/>
    </row>
    <row r="97" spans="1:23" x14ac:dyDescent="0.15">
      <c r="A97" s="13" t="s">
        <v>46</v>
      </c>
      <c r="B97" s="13">
        <v>1</v>
      </c>
      <c r="C97" s="25">
        <v>52</v>
      </c>
      <c r="D97" s="13" t="s">
        <v>30</v>
      </c>
      <c r="E97" s="14">
        <v>1</v>
      </c>
      <c r="F97" s="13" t="s">
        <v>10</v>
      </c>
      <c r="G97" s="13">
        <v>1437901</v>
      </c>
      <c r="H97" s="13"/>
      <c r="I97" s="106">
        <v>41421</v>
      </c>
      <c r="J97" s="13"/>
      <c r="K97" s="13" t="s">
        <v>29</v>
      </c>
      <c r="L97" s="13" t="s">
        <v>29</v>
      </c>
      <c r="M97" s="13"/>
      <c r="N97" s="13" t="s">
        <v>29</v>
      </c>
      <c r="O97" s="13" t="s">
        <v>29</v>
      </c>
      <c r="P97" s="13"/>
      <c r="Q97" s="107" t="s">
        <v>76</v>
      </c>
      <c r="U97" s="26"/>
      <c r="W97" s="14"/>
    </row>
    <row r="98" spans="1:23" x14ac:dyDescent="0.15">
      <c r="A98" s="13" t="s">
        <v>46</v>
      </c>
      <c r="B98" s="13">
        <v>1</v>
      </c>
      <c r="C98" s="25">
        <v>53</v>
      </c>
      <c r="D98" s="25" t="s">
        <v>29</v>
      </c>
      <c r="E98" s="14">
        <v>1</v>
      </c>
      <c r="F98" s="13" t="s">
        <v>10</v>
      </c>
      <c r="G98" s="13">
        <v>1583899</v>
      </c>
      <c r="H98" s="13"/>
      <c r="I98" s="106">
        <v>41422</v>
      </c>
      <c r="J98" s="13"/>
      <c r="K98" s="13" t="s">
        <v>29</v>
      </c>
      <c r="L98" s="13" t="s">
        <v>29</v>
      </c>
      <c r="M98" s="13" t="s">
        <v>29</v>
      </c>
      <c r="N98" s="13" t="s">
        <v>29</v>
      </c>
      <c r="O98" s="13" t="s">
        <v>29</v>
      </c>
      <c r="P98" s="13"/>
      <c r="Q98" s="107" t="s">
        <v>76</v>
      </c>
      <c r="U98" s="26"/>
      <c r="V98" s="26"/>
      <c r="W98" s="14"/>
    </row>
    <row r="99" spans="1:23" x14ac:dyDescent="0.15">
      <c r="A99" s="13" t="s">
        <v>46</v>
      </c>
      <c r="B99" s="13">
        <v>1</v>
      </c>
      <c r="C99" s="25">
        <v>53</v>
      </c>
      <c r="D99" s="13" t="s">
        <v>30</v>
      </c>
      <c r="E99" s="14">
        <v>2</v>
      </c>
      <c r="F99" s="13" t="s">
        <v>10</v>
      </c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07" t="s">
        <v>81</v>
      </c>
      <c r="U99" s="26"/>
      <c r="W99" s="14"/>
    </row>
    <row r="100" spans="1:23" x14ac:dyDescent="0.15">
      <c r="A100" s="13" t="s">
        <v>46</v>
      </c>
      <c r="B100" s="13">
        <v>1</v>
      </c>
      <c r="C100" s="25">
        <v>54</v>
      </c>
      <c r="D100" s="25" t="s">
        <v>29</v>
      </c>
      <c r="E100" s="14"/>
      <c r="F100" s="13" t="s">
        <v>72</v>
      </c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07" t="s">
        <v>80</v>
      </c>
      <c r="U100" s="26"/>
      <c r="V100" s="26"/>
      <c r="W100" s="14"/>
    </row>
    <row r="101" spans="1:23" x14ac:dyDescent="0.15">
      <c r="A101" s="13" t="s">
        <v>46</v>
      </c>
      <c r="B101" s="13">
        <v>1</v>
      </c>
      <c r="C101" s="25">
        <v>54</v>
      </c>
      <c r="D101" s="13" t="s">
        <v>30</v>
      </c>
      <c r="E101" s="14"/>
      <c r="F101" s="13" t="s">
        <v>72</v>
      </c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07" t="s">
        <v>80</v>
      </c>
      <c r="U101" s="26"/>
      <c r="W101" s="14"/>
    </row>
    <row r="102" spans="1:23" x14ac:dyDescent="0.15">
      <c r="A102" s="13" t="s">
        <v>46</v>
      </c>
      <c r="B102" s="13">
        <v>1</v>
      </c>
      <c r="C102" s="25">
        <v>55</v>
      </c>
      <c r="D102" s="13">
        <v>1</v>
      </c>
      <c r="E102" s="13" t="s">
        <v>102</v>
      </c>
      <c r="F102" s="13" t="s">
        <v>83</v>
      </c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07" t="s">
        <v>78</v>
      </c>
      <c r="U102" s="26"/>
      <c r="W102" s="13"/>
    </row>
    <row r="103" spans="1:23" x14ac:dyDescent="0.15">
      <c r="A103" s="13" t="s">
        <v>46</v>
      </c>
      <c r="B103" s="13">
        <v>1</v>
      </c>
      <c r="C103" s="25">
        <v>56</v>
      </c>
      <c r="D103" s="25" t="s">
        <v>29</v>
      </c>
      <c r="E103" s="14"/>
      <c r="F103" s="13" t="s">
        <v>83</v>
      </c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07" t="s">
        <v>78</v>
      </c>
      <c r="U103" s="26"/>
      <c r="V103" s="26"/>
      <c r="W103" s="14"/>
    </row>
    <row r="104" spans="1:23" x14ac:dyDescent="0.15">
      <c r="A104" s="13" t="s">
        <v>46</v>
      </c>
      <c r="B104" s="13">
        <v>1</v>
      </c>
      <c r="C104" s="25">
        <v>56</v>
      </c>
      <c r="D104" s="13" t="s">
        <v>30</v>
      </c>
      <c r="E104" s="14"/>
      <c r="F104" s="13" t="s">
        <v>85</v>
      </c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07" t="s">
        <v>78</v>
      </c>
      <c r="U104" s="26"/>
      <c r="W104" s="14"/>
    </row>
    <row r="105" spans="1:23" x14ac:dyDescent="0.15">
      <c r="A105" s="13"/>
      <c r="B105" s="13"/>
      <c r="C105" s="25"/>
      <c r="D105" s="13"/>
      <c r="E105" s="14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07"/>
      <c r="U105" s="26"/>
      <c r="W105" s="14"/>
    </row>
    <row r="106" spans="1:23" s="103" customFormat="1" x14ac:dyDescent="0.15">
      <c r="C106" s="103" t="s">
        <v>87</v>
      </c>
      <c r="D106" s="103" t="s">
        <v>45</v>
      </c>
      <c r="E106" s="104"/>
      <c r="G106" s="103">
        <v>1437905</v>
      </c>
      <c r="I106" s="105">
        <v>41422</v>
      </c>
      <c r="L106" s="103" t="s">
        <v>29</v>
      </c>
      <c r="M106" s="103" t="s">
        <v>29</v>
      </c>
      <c r="N106" s="103" t="s">
        <v>29</v>
      </c>
      <c r="O106" s="103" t="s">
        <v>29</v>
      </c>
      <c r="Q106" s="108" t="s">
        <v>76</v>
      </c>
      <c r="W106" s="104"/>
    </row>
    <row r="107" spans="1:23" s="103" customFormat="1" x14ac:dyDescent="0.15">
      <c r="C107" s="103" t="s">
        <v>87</v>
      </c>
      <c r="D107" s="103" t="s">
        <v>45</v>
      </c>
      <c r="E107" s="104"/>
      <c r="G107" s="103">
        <v>1437908</v>
      </c>
      <c r="I107" s="103" t="s">
        <v>45</v>
      </c>
      <c r="K107" s="103" t="s">
        <v>29</v>
      </c>
      <c r="Q107" s="108" t="s">
        <v>82</v>
      </c>
      <c r="W107" s="104"/>
    </row>
    <row r="108" spans="1:23" s="103" customFormat="1" x14ac:dyDescent="0.15">
      <c r="C108" s="103" t="s">
        <v>87</v>
      </c>
      <c r="D108" s="103" t="s">
        <v>45</v>
      </c>
      <c r="E108" s="104"/>
      <c r="G108" s="103">
        <v>1437926</v>
      </c>
      <c r="I108" s="105">
        <v>41426</v>
      </c>
      <c r="L108" s="103" t="s">
        <v>29</v>
      </c>
      <c r="M108" s="103" t="s">
        <v>29</v>
      </c>
      <c r="N108" s="103" t="s">
        <v>31</v>
      </c>
      <c r="Q108" s="108" t="s">
        <v>79</v>
      </c>
      <c r="W108" s="104"/>
    </row>
    <row r="109" spans="1:23" s="103" customFormat="1" x14ac:dyDescent="0.15">
      <c r="C109" s="103" t="s">
        <v>87</v>
      </c>
      <c r="D109" s="103" t="s">
        <v>45</v>
      </c>
      <c r="E109" s="104"/>
      <c r="G109" s="103">
        <v>1437918</v>
      </c>
      <c r="I109" s="105">
        <v>41422</v>
      </c>
      <c r="L109" s="103" t="s">
        <v>29</v>
      </c>
      <c r="M109" s="103" t="s">
        <v>29</v>
      </c>
      <c r="N109" s="103" t="s">
        <v>29</v>
      </c>
      <c r="O109" s="103" t="s">
        <v>29</v>
      </c>
      <c r="Q109" s="108" t="s">
        <v>76</v>
      </c>
      <c r="W109" s="104"/>
    </row>
    <row r="110" spans="1:23" s="103" customFormat="1" x14ac:dyDescent="0.15">
      <c r="C110" s="103" t="s">
        <v>87</v>
      </c>
      <c r="D110" s="103" t="s">
        <v>45</v>
      </c>
      <c r="E110" s="104"/>
      <c r="G110" s="103">
        <v>1437923</v>
      </c>
      <c r="I110" s="105">
        <v>41427</v>
      </c>
      <c r="L110" s="103" t="s">
        <v>29</v>
      </c>
      <c r="Q110" s="108" t="s">
        <v>82</v>
      </c>
      <c r="W110" s="104"/>
    </row>
  </sheetData>
  <sortState ref="A2:M89">
    <sortCondition ref="G2:G89"/>
  </sortState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"/>
  <sheetViews>
    <sheetView workbookViewId="0"/>
  </sheetViews>
  <sheetFormatPr defaultRowHeight="11.25" x14ac:dyDescent="0.2"/>
  <cols>
    <col min="1" max="1" width="9.140625" style="1"/>
    <col min="2" max="2" width="29.28515625" style="1" customWidth="1"/>
    <col min="3" max="3" width="9.140625" style="1"/>
    <col min="4" max="4" width="12.7109375" style="1" customWidth="1"/>
    <col min="5" max="5" width="14.85546875" style="1" customWidth="1"/>
    <col min="6" max="6" width="14.28515625" style="1" customWidth="1"/>
    <col min="7" max="7" width="11.5703125" style="1" customWidth="1"/>
    <col min="8" max="9" width="9.140625" style="1"/>
    <col min="10" max="10" width="71.85546875" style="1" bestFit="1" customWidth="1"/>
    <col min="11" max="16384" width="9.140625" style="1"/>
  </cols>
  <sheetData>
    <row r="1" spans="2:14" ht="12" thickBot="1" x14ac:dyDescent="0.25">
      <c r="B1" s="12"/>
      <c r="C1" s="11"/>
      <c r="D1" s="11"/>
      <c r="E1" s="64"/>
      <c r="F1" s="64"/>
      <c r="G1" s="2"/>
      <c r="H1" s="2"/>
      <c r="I1" s="2"/>
      <c r="J1" s="2"/>
      <c r="K1" s="2"/>
      <c r="L1" s="2"/>
      <c r="M1" s="2"/>
      <c r="N1" s="2"/>
    </row>
    <row r="2" spans="2:14" x14ac:dyDescent="0.2">
      <c r="B2" s="65"/>
      <c r="C2" s="66"/>
      <c r="D2" s="66" t="s">
        <v>32</v>
      </c>
      <c r="E2" s="67" t="s">
        <v>33</v>
      </c>
      <c r="F2" s="67" t="s">
        <v>34</v>
      </c>
      <c r="G2" s="68" t="s">
        <v>35</v>
      </c>
      <c r="H2" s="69"/>
      <c r="I2" s="2"/>
      <c r="J2" s="2"/>
      <c r="K2" s="2"/>
      <c r="L2" s="2"/>
      <c r="M2" s="2"/>
      <c r="N2" s="2"/>
    </row>
    <row r="3" spans="2:14" x14ac:dyDescent="0.2">
      <c r="B3" s="70"/>
      <c r="C3" s="46"/>
      <c r="D3" s="46"/>
      <c r="E3" s="71"/>
      <c r="F3" s="71"/>
      <c r="G3" s="72"/>
      <c r="H3" s="73"/>
      <c r="I3" s="2"/>
      <c r="J3" s="2"/>
      <c r="K3" s="2"/>
      <c r="L3" s="2"/>
      <c r="M3" s="2"/>
      <c r="N3" s="2"/>
    </row>
    <row r="4" spans="2:14" x14ac:dyDescent="0.2">
      <c r="B4" s="74" t="s">
        <v>46</v>
      </c>
      <c r="C4" s="46"/>
      <c r="D4" s="46"/>
      <c r="E4" s="71"/>
      <c r="F4" s="71"/>
      <c r="G4" s="72"/>
      <c r="H4" s="73"/>
      <c r="I4" s="2"/>
      <c r="J4" s="2"/>
      <c r="K4" s="2"/>
      <c r="L4" s="2"/>
      <c r="M4" s="2"/>
      <c r="N4" s="2"/>
    </row>
    <row r="5" spans="2:14" x14ac:dyDescent="0.2">
      <c r="B5" s="70" t="s">
        <v>36</v>
      </c>
      <c r="C5" s="75">
        <v>56</v>
      </c>
      <c r="D5" s="76"/>
      <c r="E5" s="77"/>
      <c r="F5" s="77"/>
      <c r="G5" s="78"/>
      <c r="H5" s="73"/>
      <c r="I5" s="2"/>
      <c r="J5" s="2"/>
      <c r="K5" s="2"/>
      <c r="L5" s="2"/>
      <c r="M5" s="2"/>
      <c r="N5" s="2"/>
    </row>
    <row r="6" spans="2:14" x14ac:dyDescent="0.2">
      <c r="B6" s="70" t="s">
        <v>37</v>
      </c>
      <c r="C6" s="79">
        <v>103</v>
      </c>
      <c r="D6" s="80">
        <f>C6/C5</f>
        <v>1.8392857142857142</v>
      </c>
      <c r="E6" s="71"/>
      <c r="F6" s="71"/>
      <c r="G6" s="81"/>
      <c r="H6" s="73"/>
      <c r="I6" s="2"/>
      <c r="J6" s="2"/>
      <c r="K6" s="2"/>
      <c r="L6" s="2"/>
      <c r="M6" s="2"/>
      <c r="N6" s="2"/>
    </row>
    <row r="7" spans="2:14" x14ac:dyDescent="0.2">
      <c r="B7" s="70" t="s">
        <v>38</v>
      </c>
      <c r="C7" s="79">
        <v>31</v>
      </c>
      <c r="D7" s="46"/>
      <c r="E7" s="80">
        <f>C7/C6</f>
        <v>0.30097087378640774</v>
      </c>
      <c r="F7" s="71"/>
      <c r="G7" s="81"/>
      <c r="H7" s="73"/>
      <c r="I7" s="2"/>
      <c r="J7" s="82" t="s">
        <v>88</v>
      </c>
      <c r="K7" s="2"/>
      <c r="L7" s="2"/>
      <c r="M7" s="2"/>
      <c r="N7" s="2"/>
    </row>
    <row r="8" spans="2:14" ht="22.5" x14ac:dyDescent="0.2">
      <c r="B8" s="70" t="s">
        <v>39</v>
      </c>
      <c r="C8" s="83">
        <v>17</v>
      </c>
      <c r="D8" s="84"/>
      <c r="E8" s="85"/>
      <c r="F8" s="86">
        <f>C8/C7</f>
        <v>0.54838709677419351</v>
      </c>
      <c r="G8" s="87">
        <f>C8/C5</f>
        <v>0.30357142857142855</v>
      </c>
      <c r="H8" s="73"/>
      <c r="I8" s="2"/>
      <c r="J8" s="88" t="s">
        <v>89</v>
      </c>
      <c r="K8" s="2"/>
      <c r="L8" s="2"/>
      <c r="M8" s="2"/>
      <c r="N8" s="2"/>
    </row>
    <row r="9" spans="2:14" x14ac:dyDescent="0.2">
      <c r="B9" s="70"/>
      <c r="C9" s="46"/>
      <c r="D9" s="46"/>
      <c r="E9" s="71"/>
      <c r="F9" s="89"/>
      <c r="G9" s="72"/>
      <c r="H9" s="73"/>
      <c r="I9" s="2"/>
      <c r="J9" s="2"/>
      <c r="K9" s="2"/>
      <c r="L9" s="2"/>
      <c r="M9" s="2"/>
      <c r="N9" s="2"/>
    </row>
    <row r="10" spans="2:14" ht="12" thickBot="1" x14ac:dyDescent="0.25">
      <c r="B10" s="90"/>
      <c r="C10" s="91"/>
      <c r="D10" s="91"/>
      <c r="E10" s="92"/>
      <c r="F10" s="93"/>
      <c r="G10" s="94"/>
      <c r="H10" s="95"/>
      <c r="I10" s="2"/>
      <c r="J10" s="2"/>
      <c r="K10" s="2"/>
      <c r="L10" s="2"/>
      <c r="M10" s="2"/>
      <c r="N10" s="2"/>
    </row>
    <row r="11" spans="2:14" x14ac:dyDescent="0.2">
      <c r="B11" s="96"/>
      <c r="C11" s="46"/>
      <c r="D11" s="46"/>
      <c r="E11" s="71"/>
      <c r="F11" s="71"/>
      <c r="G11" s="72"/>
      <c r="H11" s="72"/>
      <c r="I11" s="2"/>
      <c r="J11" s="2"/>
      <c r="K11" s="2"/>
      <c r="L11" s="2"/>
      <c r="M11" s="2"/>
      <c r="N11" s="2"/>
    </row>
    <row r="12" spans="2:14" x14ac:dyDescent="0.2">
      <c r="B12" s="96"/>
      <c r="C12" s="46"/>
      <c r="D12" s="89"/>
      <c r="E12" s="71"/>
      <c r="F12" s="71"/>
      <c r="G12" s="72"/>
      <c r="H12" s="72"/>
      <c r="I12" s="2"/>
      <c r="J12" s="2"/>
      <c r="K12" s="2"/>
      <c r="L12" s="2"/>
      <c r="M12" s="2"/>
      <c r="N12" s="2"/>
    </row>
  </sheetData>
  <phoneticPr fontId="0" type="noConversion"/>
  <printOptions gridLines="1"/>
  <pageMargins left="0.75" right="0.75" top="0.44" bottom="0.46" header="0.25" footer="0.22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workbookViewId="0">
      <pane xSplit="6" ySplit="1" topLeftCell="G2" activePane="bottomRight" state="frozen"/>
      <selection activeCell="I30" sqref="I30"/>
      <selection pane="topRight" activeCell="I30" sqref="I30"/>
      <selection pane="bottomLeft" activeCell="I30" sqref="I30"/>
      <selection pane="bottomRight" activeCell="A2" sqref="A2"/>
    </sheetView>
  </sheetViews>
  <sheetFormatPr defaultRowHeight="11.25" x14ac:dyDescent="0.2"/>
  <cols>
    <col min="1" max="1" width="9" style="7" bestFit="1" customWidth="1"/>
    <col min="2" max="2" width="8.140625" style="7" customWidth="1"/>
    <col min="3" max="3" width="10.42578125" style="23" customWidth="1"/>
    <col min="4" max="4" width="4.28515625" style="5" customWidth="1"/>
    <col min="5" max="5" width="7.42578125" style="29" bestFit="1" customWidth="1"/>
    <col min="6" max="6" width="9.7109375" style="29" customWidth="1"/>
    <col min="7" max="7" width="7.7109375" style="3" customWidth="1"/>
    <col min="8" max="9" width="7.7109375" style="5" customWidth="1"/>
    <col min="10" max="11" width="6.7109375" style="5" customWidth="1"/>
    <col min="12" max="12" width="20.28515625" style="4" bestFit="1" customWidth="1"/>
    <col min="13" max="15" width="12.5703125" style="6" customWidth="1"/>
    <col min="16" max="16" width="9.28515625" style="4" customWidth="1"/>
    <col min="17" max="17" width="9.140625" style="4"/>
    <col min="18" max="18" width="9.140625" style="5"/>
    <col min="19" max="16384" width="9.140625" style="4"/>
  </cols>
  <sheetData>
    <row r="1" spans="1:21" s="38" customFormat="1" x14ac:dyDescent="0.2">
      <c r="A1" s="33" t="s">
        <v>0</v>
      </c>
      <c r="B1" s="33" t="s">
        <v>18</v>
      </c>
      <c r="C1" s="34" t="s">
        <v>1</v>
      </c>
      <c r="D1" s="35" t="s">
        <v>43</v>
      </c>
      <c r="E1" s="36" t="s">
        <v>44</v>
      </c>
      <c r="F1" s="36" t="s">
        <v>6</v>
      </c>
      <c r="G1" s="37" t="s">
        <v>4</v>
      </c>
      <c r="H1" s="35" t="s">
        <v>8</v>
      </c>
      <c r="I1" s="35" t="s">
        <v>3</v>
      </c>
      <c r="J1" s="35" t="s">
        <v>26</v>
      </c>
      <c r="K1" s="35" t="s">
        <v>25</v>
      </c>
      <c r="L1" s="38" t="s">
        <v>5</v>
      </c>
      <c r="M1" s="39" t="s">
        <v>11</v>
      </c>
      <c r="N1" s="39" t="s">
        <v>47</v>
      </c>
      <c r="O1" s="39" t="s">
        <v>67</v>
      </c>
      <c r="P1" s="38" t="s">
        <v>9</v>
      </c>
      <c r="Q1" s="38" t="s">
        <v>40</v>
      </c>
      <c r="R1" s="35" t="s">
        <v>41</v>
      </c>
    </row>
    <row r="2" spans="1:21" x14ac:dyDescent="0.2">
      <c r="A2" s="44" t="s">
        <v>46</v>
      </c>
      <c r="B2" s="44">
        <v>1</v>
      </c>
      <c r="C2" s="109">
        <v>41425</v>
      </c>
      <c r="D2" s="19">
        <v>143</v>
      </c>
      <c r="E2" s="46">
        <v>7901</v>
      </c>
      <c r="F2" s="11">
        <v>1437901</v>
      </c>
      <c r="G2" s="20">
        <v>44.8</v>
      </c>
      <c r="H2" s="19">
        <v>45</v>
      </c>
      <c r="I2" s="19"/>
      <c r="J2" s="19"/>
      <c r="K2" s="19">
        <v>4</v>
      </c>
      <c r="L2" s="21"/>
      <c r="M2" s="22"/>
      <c r="N2" s="22"/>
      <c r="O2" s="22"/>
      <c r="P2" s="21">
        <v>1</v>
      </c>
      <c r="Q2" s="19">
        <v>4</v>
      </c>
      <c r="R2" s="30">
        <f>IF(F2=F1,#REF!+C2-C1,IF(Q2&gt;-1,Q2,"noval"))</f>
        <v>4</v>
      </c>
      <c r="S2" s="13"/>
      <c r="T2" s="47"/>
      <c r="U2" s="47"/>
    </row>
    <row r="3" spans="1:21" x14ac:dyDescent="0.2">
      <c r="A3" s="44" t="s">
        <v>46</v>
      </c>
      <c r="B3" s="44">
        <v>1</v>
      </c>
      <c r="C3" s="109">
        <v>41429</v>
      </c>
      <c r="D3" s="19">
        <v>143</v>
      </c>
      <c r="E3" s="46">
        <v>7901</v>
      </c>
      <c r="F3" s="11">
        <v>1437901</v>
      </c>
      <c r="G3" s="20">
        <v>53.3</v>
      </c>
      <c r="H3" s="19">
        <v>72</v>
      </c>
      <c r="I3" s="19"/>
      <c r="J3" s="19"/>
      <c r="K3" s="19"/>
      <c r="L3" s="21"/>
      <c r="M3" s="22"/>
      <c r="N3" s="22"/>
      <c r="O3" s="22"/>
      <c r="P3" s="21">
        <v>1</v>
      </c>
      <c r="Q3" s="19" t="s">
        <v>75</v>
      </c>
      <c r="R3" s="30">
        <f>IF(F3=F2,R2+C3-C2,IF(Q3&gt;-1,Q3,"noval"))</f>
        <v>8</v>
      </c>
      <c r="S3" s="13"/>
      <c r="T3" s="47"/>
      <c r="U3" s="47"/>
    </row>
    <row r="4" spans="1:21" x14ac:dyDescent="0.2">
      <c r="A4" s="44" t="s">
        <v>46</v>
      </c>
      <c r="B4" s="44">
        <v>1</v>
      </c>
      <c r="C4" s="109">
        <v>41443</v>
      </c>
      <c r="D4" s="19">
        <v>143</v>
      </c>
      <c r="E4" s="46">
        <v>7901</v>
      </c>
      <c r="F4" s="11">
        <v>1437901</v>
      </c>
      <c r="G4" s="20">
        <v>74</v>
      </c>
      <c r="H4" s="19">
        <v>207</v>
      </c>
      <c r="I4" s="19">
        <v>164</v>
      </c>
      <c r="J4" s="19"/>
      <c r="K4" s="19"/>
      <c r="L4" s="21"/>
      <c r="M4" s="22"/>
      <c r="N4" s="22"/>
      <c r="O4" s="22"/>
      <c r="P4" s="21">
        <v>1</v>
      </c>
      <c r="Q4" s="19" t="s">
        <v>75</v>
      </c>
      <c r="R4" s="30">
        <f t="shared" ref="R4:R67" si="0">IF(F4=F3,R3+C4-C3,IF(Q4&gt;-1,Q4,"noval"))</f>
        <v>22</v>
      </c>
      <c r="S4" s="13"/>
      <c r="T4" s="47"/>
      <c r="U4" s="47"/>
    </row>
    <row r="5" spans="1:21" x14ac:dyDescent="0.2">
      <c r="A5" s="44" t="s">
        <v>46</v>
      </c>
      <c r="B5" s="44">
        <v>1</v>
      </c>
      <c r="C5" s="45">
        <v>41450</v>
      </c>
      <c r="D5" s="19">
        <v>143</v>
      </c>
      <c r="E5" s="46">
        <v>7901</v>
      </c>
      <c r="F5" s="11">
        <v>1437901</v>
      </c>
      <c r="G5" s="20">
        <v>80.099999999999994</v>
      </c>
      <c r="H5" s="19">
        <v>179</v>
      </c>
      <c r="I5" s="19">
        <v>206</v>
      </c>
      <c r="J5" s="19"/>
      <c r="K5" s="19"/>
      <c r="L5" s="21" t="s">
        <v>70</v>
      </c>
      <c r="M5" s="22"/>
      <c r="N5" s="22" t="s">
        <v>60</v>
      </c>
      <c r="O5" s="22" t="s">
        <v>69</v>
      </c>
      <c r="P5" s="21">
        <v>1</v>
      </c>
      <c r="Q5" s="19" t="s">
        <v>75</v>
      </c>
      <c r="R5" s="30">
        <f t="shared" si="0"/>
        <v>29</v>
      </c>
      <c r="S5" s="13"/>
      <c r="T5" s="47"/>
      <c r="U5" s="47"/>
    </row>
    <row r="6" spans="1:21" x14ac:dyDescent="0.2">
      <c r="A6" s="44" t="s">
        <v>46</v>
      </c>
      <c r="B6" s="44">
        <v>1</v>
      </c>
      <c r="C6" s="109">
        <v>41425</v>
      </c>
      <c r="D6" s="19">
        <v>143</v>
      </c>
      <c r="E6" s="46">
        <v>7902</v>
      </c>
      <c r="F6" s="11">
        <v>1437902</v>
      </c>
      <c r="G6" s="20">
        <v>35.6</v>
      </c>
      <c r="H6" s="19">
        <v>23</v>
      </c>
      <c r="I6" s="19"/>
      <c r="J6" s="19"/>
      <c r="K6" s="19">
        <v>0</v>
      </c>
      <c r="L6" s="21"/>
      <c r="M6" s="22"/>
      <c r="N6" s="22"/>
      <c r="O6" s="22"/>
      <c r="P6" s="21">
        <v>0</v>
      </c>
      <c r="Q6" s="19">
        <v>0</v>
      </c>
      <c r="R6" s="30">
        <f t="shared" si="0"/>
        <v>0</v>
      </c>
      <c r="S6" s="13"/>
      <c r="T6" s="47"/>
      <c r="U6" s="47"/>
    </row>
    <row r="7" spans="1:21" x14ac:dyDescent="0.2">
      <c r="A7" s="44" t="s">
        <v>46</v>
      </c>
      <c r="B7" s="44">
        <v>1</v>
      </c>
      <c r="C7" s="45">
        <v>41425</v>
      </c>
      <c r="D7" s="19">
        <v>143</v>
      </c>
      <c r="E7" s="46">
        <v>7903</v>
      </c>
      <c r="F7" s="11">
        <v>1437903</v>
      </c>
      <c r="G7" s="20">
        <v>45.8</v>
      </c>
      <c r="H7" s="19">
        <v>42</v>
      </c>
      <c r="I7" s="19"/>
      <c r="J7" s="19"/>
      <c r="K7" s="19">
        <v>4</v>
      </c>
      <c r="L7" s="21"/>
      <c r="M7" s="22"/>
      <c r="N7" s="22"/>
      <c r="O7" s="22"/>
      <c r="P7" s="21">
        <v>1</v>
      </c>
      <c r="Q7" s="19">
        <v>4</v>
      </c>
      <c r="R7" s="30">
        <f t="shared" si="0"/>
        <v>4</v>
      </c>
      <c r="S7" s="13"/>
      <c r="T7" s="47"/>
      <c r="U7" s="47"/>
    </row>
    <row r="8" spans="1:21" x14ac:dyDescent="0.2">
      <c r="A8" s="44" t="s">
        <v>46</v>
      </c>
      <c r="B8" s="44">
        <v>1</v>
      </c>
      <c r="C8" s="45">
        <v>41429</v>
      </c>
      <c r="D8" s="19">
        <v>143</v>
      </c>
      <c r="E8" s="46">
        <v>7903</v>
      </c>
      <c r="F8" s="46">
        <v>1437903</v>
      </c>
      <c r="G8" s="20">
        <v>55.9</v>
      </c>
      <c r="H8" s="19">
        <v>76</v>
      </c>
      <c r="I8" s="19"/>
      <c r="J8" s="19"/>
      <c r="K8" s="19"/>
      <c r="L8" s="21"/>
      <c r="M8" s="22"/>
      <c r="N8" s="22"/>
      <c r="O8" s="22"/>
      <c r="P8" s="21">
        <v>1</v>
      </c>
      <c r="Q8" s="19" t="s">
        <v>75</v>
      </c>
      <c r="R8" s="30">
        <f t="shared" si="0"/>
        <v>8</v>
      </c>
      <c r="S8" s="13"/>
      <c r="T8" s="47"/>
      <c r="U8" s="47"/>
    </row>
    <row r="9" spans="1:21" x14ac:dyDescent="0.2">
      <c r="A9" s="44" t="s">
        <v>46</v>
      </c>
      <c r="B9" s="44">
        <v>1</v>
      </c>
      <c r="C9" s="109">
        <v>41435</v>
      </c>
      <c r="D9" s="19">
        <v>143</v>
      </c>
      <c r="E9" s="46">
        <v>7903</v>
      </c>
      <c r="F9" s="11">
        <v>1437903</v>
      </c>
      <c r="G9" s="20">
        <v>66.099999999999994</v>
      </c>
      <c r="H9" s="19">
        <v>164</v>
      </c>
      <c r="I9" s="19">
        <v>91</v>
      </c>
      <c r="J9" s="19"/>
      <c r="K9" s="19"/>
      <c r="L9" s="21"/>
      <c r="M9" s="22"/>
      <c r="N9" s="22"/>
      <c r="O9" s="22"/>
      <c r="P9" s="21">
        <v>1</v>
      </c>
      <c r="Q9" s="19" t="s">
        <v>75</v>
      </c>
      <c r="R9" s="30">
        <f t="shared" si="0"/>
        <v>14</v>
      </c>
      <c r="S9" s="13"/>
      <c r="T9" s="47"/>
      <c r="U9" s="47"/>
    </row>
    <row r="10" spans="1:21" x14ac:dyDescent="0.2">
      <c r="A10" s="44" t="s">
        <v>46</v>
      </c>
      <c r="B10" s="44">
        <v>1</v>
      </c>
      <c r="C10" s="109">
        <v>41443</v>
      </c>
      <c r="D10" s="19">
        <v>143</v>
      </c>
      <c r="E10" s="46">
        <v>7903</v>
      </c>
      <c r="F10" s="11">
        <v>1437903</v>
      </c>
      <c r="G10" s="20">
        <v>74.099999999999994</v>
      </c>
      <c r="H10" s="19">
        <v>198</v>
      </c>
      <c r="I10" s="19">
        <v>148</v>
      </c>
      <c r="J10" s="19"/>
      <c r="K10" s="19"/>
      <c r="L10" s="21"/>
      <c r="M10" s="22"/>
      <c r="N10" s="22"/>
      <c r="O10" s="22"/>
      <c r="P10" s="21">
        <v>1</v>
      </c>
      <c r="Q10" s="19" t="s">
        <v>75</v>
      </c>
      <c r="R10" s="30">
        <f t="shared" si="0"/>
        <v>22</v>
      </c>
      <c r="S10" s="13"/>
      <c r="T10" s="47"/>
      <c r="U10" s="47"/>
    </row>
    <row r="11" spans="1:21" x14ac:dyDescent="0.2">
      <c r="A11" s="44" t="s">
        <v>46</v>
      </c>
      <c r="B11" s="44">
        <v>1</v>
      </c>
      <c r="C11" s="45">
        <v>41450</v>
      </c>
      <c r="D11" s="19">
        <v>143</v>
      </c>
      <c r="E11" s="46">
        <v>7903</v>
      </c>
      <c r="F11" s="11">
        <v>1437903</v>
      </c>
      <c r="G11" s="20">
        <v>81.099999999999994</v>
      </c>
      <c r="H11" s="19">
        <v>209</v>
      </c>
      <c r="I11" s="19">
        <v>189</v>
      </c>
      <c r="J11" s="19"/>
      <c r="K11" s="19"/>
      <c r="L11" s="21" t="s">
        <v>70</v>
      </c>
      <c r="M11" s="22"/>
      <c r="N11" s="22" t="s">
        <v>53</v>
      </c>
      <c r="O11" s="22" t="s">
        <v>69</v>
      </c>
      <c r="P11" s="21">
        <v>1</v>
      </c>
      <c r="Q11" s="19" t="s">
        <v>75</v>
      </c>
      <c r="R11" s="30">
        <f t="shared" si="0"/>
        <v>29</v>
      </c>
      <c r="S11" s="13"/>
      <c r="T11" s="47"/>
      <c r="U11" s="47"/>
    </row>
    <row r="12" spans="1:21" x14ac:dyDescent="0.2">
      <c r="A12" s="44" t="s">
        <v>46</v>
      </c>
      <c r="B12" s="44">
        <v>1</v>
      </c>
      <c r="C12" s="109">
        <v>41425</v>
      </c>
      <c r="D12" s="19">
        <v>143</v>
      </c>
      <c r="E12" s="46">
        <v>7904</v>
      </c>
      <c r="F12" s="11">
        <v>1437904</v>
      </c>
      <c r="G12" s="20">
        <v>45.7</v>
      </c>
      <c r="H12" s="19">
        <v>57</v>
      </c>
      <c r="I12" s="19"/>
      <c r="J12" s="19"/>
      <c r="K12" s="19">
        <v>4</v>
      </c>
      <c r="L12" s="21"/>
      <c r="M12" s="22"/>
      <c r="N12" s="22"/>
      <c r="O12" s="22"/>
      <c r="P12" s="21">
        <v>1</v>
      </c>
      <c r="Q12" s="19">
        <v>5</v>
      </c>
      <c r="R12" s="30">
        <f t="shared" si="0"/>
        <v>5</v>
      </c>
      <c r="S12" s="13"/>
      <c r="T12" s="47"/>
      <c r="U12" s="47"/>
    </row>
    <row r="13" spans="1:21" x14ac:dyDescent="0.2">
      <c r="A13" s="44" t="s">
        <v>46</v>
      </c>
      <c r="B13" s="44">
        <v>1</v>
      </c>
      <c r="C13" s="45">
        <v>41435</v>
      </c>
      <c r="D13" s="19">
        <v>143</v>
      </c>
      <c r="E13" s="46">
        <v>7904</v>
      </c>
      <c r="F13" s="11">
        <v>1437904</v>
      </c>
      <c r="G13" s="20">
        <v>66.400000000000006</v>
      </c>
      <c r="H13" s="19">
        <v>168</v>
      </c>
      <c r="I13" s="19">
        <v>92</v>
      </c>
      <c r="J13" s="19"/>
      <c r="K13" s="19"/>
      <c r="L13" s="21"/>
      <c r="M13" s="22"/>
      <c r="N13" s="22"/>
      <c r="O13" s="22"/>
      <c r="P13" s="21">
        <v>1</v>
      </c>
      <c r="Q13" s="19" t="s">
        <v>75</v>
      </c>
      <c r="R13" s="30">
        <f t="shared" si="0"/>
        <v>15</v>
      </c>
      <c r="S13" s="13"/>
      <c r="T13" s="47"/>
      <c r="U13" s="47"/>
    </row>
    <row r="14" spans="1:21" x14ac:dyDescent="0.2">
      <c r="A14" s="44" t="s">
        <v>46</v>
      </c>
      <c r="B14" s="44">
        <v>1</v>
      </c>
      <c r="C14" s="45">
        <v>41443</v>
      </c>
      <c r="D14" s="19">
        <v>143</v>
      </c>
      <c r="E14" s="46">
        <v>7904</v>
      </c>
      <c r="F14" s="11">
        <v>1437904</v>
      </c>
      <c r="G14" s="20">
        <v>76.599999999999994</v>
      </c>
      <c r="H14" s="19">
        <v>208</v>
      </c>
      <c r="I14" s="19">
        <v>160</v>
      </c>
      <c r="J14" s="19"/>
      <c r="K14" s="19"/>
      <c r="L14" s="21"/>
      <c r="M14" s="22"/>
      <c r="N14" s="22"/>
      <c r="O14" s="22"/>
      <c r="P14" s="21">
        <v>1</v>
      </c>
      <c r="Q14" s="19" t="s">
        <v>75</v>
      </c>
      <c r="R14" s="30">
        <f t="shared" si="0"/>
        <v>23</v>
      </c>
      <c r="S14" s="13"/>
      <c r="T14" s="47"/>
      <c r="U14" s="47"/>
    </row>
    <row r="15" spans="1:21" x14ac:dyDescent="0.2">
      <c r="A15" s="44" t="s">
        <v>46</v>
      </c>
      <c r="B15" s="44">
        <v>1</v>
      </c>
      <c r="C15" s="109">
        <v>41450</v>
      </c>
      <c r="D15" s="19">
        <v>143</v>
      </c>
      <c r="E15" s="46">
        <v>7904</v>
      </c>
      <c r="F15" s="11">
        <v>1437904</v>
      </c>
      <c r="G15" s="20">
        <v>83</v>
      </c>
      <c r="H15" s="19">
        <v>221</v>
      </c>
      <c r="I15" s="19">
        <v>203</v>
      </c>
      <c r="J15" s="19"/>
      <c r="K15" s="19"/>
      <c r="L15" s="21" t="s">
        <v>70</v>
      </c>
      <c r="M15" s="22"/>
      <c r="N15" s="22" t="s">
        <v>56</v>
      </c>
      <c r="O15" s="22" t="s">
        <v>69</v>
      </c>
      <c r="P15" s="21">
        <v>1</v>
      </c>
      <c r="Q15" s="19" t="s">
        <v>75</v>
      </c>
      <c r="R15" s="30">
        <f t="shared" si="0"/>
        <v>30</v>
      </c>
      <c r="S15" s="13"/>
      <c r="T15" s="47"/>
      <c r="U15" s="47"/>
    </row>
    <row r="16" spans="1:21" x14ac:dyDescent="0.2">
      <c r="A16" s="44" t="s">
        <v>46</v>
      </c>
      <c r="B16" s="44">
        <v>1</v>
      </c>
      <c r="C16" s="109">
        <v>41425</v>
      </c>
      <c r="D16" s="19">
        <v>143</v>
      </c>
      <c r="E16" s="46">
        <v>7905</v>
      </c>
      <c r="F16" s="11">
        <v>1437905</v>
      </c>
      <c r="G16" s="20"/>
      <c r="H16" s="19"/>
      <c r="I16" s="19"/>
      <c r="J16" s="19"/>
      <c r="K16" s="19">
        <v>3</v>
      </c>
      <c r="L16" s="21"/>
      <c r="M16" s="22"/>
      <c r="N16" s="22"/>
      <c r="O16" s="22"/>
      <c r="P16" s="21">
        <v>1</v>
      </c>
      <c r="Q16" s="19">
        <v>3</v>
      </c>
      <c r="R16" s="30">
        <f t="shared" si="0"/>
        <v>3</v>
      </c>
      <c r="S16" s="13"/>
      <c r="T16" s="47"/>
      <c r="U16" s="47"/>
    </row>
    <row r="17" spans="1:21" x14ac:dyDescent="0.2">
      <c r="A17" s="44" t="s">
        <v>46</v>
      </c>
      <c r="B17" s="44">
        <v>1</v>
      </c>
      <c r="C17" s="45">
        <v>41429</v>
      </c>
      <c r="D17" s="19">
        <v>143</v>
      </c>
      <c r="E17" s="46">
        <v>7905</v>
      </c>
      <c r="F17" s="46">
        <v>1437905</v>
      </c>
      <c r="G17" s="20">
        <v>49.6</v>
      </c>
      <c r="H17" s="19">
        <v>53</v>
      </c>
      <c r="I17" s="19"/>
      <c r="J17" s="19"/>
      <c r="K17" s="19"/>
      <c r="L17" s="21"/>
      <c r="M17" s="22"/>
      <c r="N17" s="22"/>
      <c r="O17" s="22"/>
      <c r="P17" s="21">
        <v>1</v>
      </c>
      <c r="Q17" s="19" t="s">
        <v>75</v>
      </c>
      <c r="R17" s="30">
        <f t="shared" si="0"/>
        <v>7</v>
      </c>
      <c r="S17" s="13"/>
      <c r="T17" s="47"/>
      <c r="U17" s="47"/>
    </row>
    <row r="18" spans="1:21" x14ac:dyDescent="0.2">
      <c r="A18" s="44" t="s">
        <v>46</v>
      </c>
      <c r="B18" s="44">
        <v>1</v>
      </c>
      <c r="C18" s="45">
        <v>41435</v>
      </c>
      <c r="D18" s="19">
        <v>143</v>
      </c>
      <c r="E18" s="46">
        <v>7905</v>
      </c>
      <c r="F18" s="11">
        <v>1437905</v>
      </c>
      <c r="G18" s="20">
        <v>62.4</v>
      </c>
      <c r="H18" s="19">
        <v>138</v>
      </c>
      <c r="I18" s="19"/>
      <c r="J18" s="19"/>
      <c r="K18" s="19"/>
      <c r="L18" s="21"/>
      <c r="M18" s="22"/>
      <c r="N18" s="22"/>
      <c r="O18" s="22"/>
      <c r="P18" s="21">
        <v>1</v>
      </c>
      <c r="Q18" s="19" t="s">
        <v>75</v>
      </c>
      <c r="R18" s="30">
        <f t="shared" si="0"/>
        <v>13</v>
      </c>
      <c r="S18" s="13"/>
      <c r="T18" s="47"/>
      <c r="U18" s="47"/>
    </row>
    <row r="19" spans="1:21" x14ac:dyDescent="0.2">
      <c r="A19" s="44" t="s">
        <v>46</v>
      </c>
      <c r="B19" s="44">
        <v>1</v>
      </c>
      <c r="C19" s="45">
        <v>41443</v>
      </c>
      <c r="D19" s="19">
        <v>143</v>
      </c>
      <c r="E19" s="46">
        <v>7905</v>
      </c>
      <c r="F19" s="11">
        <v>1437905</v>
      </c>
      <c r="G19" s="20">
        <v>72.7</v>
      </c>
      <c r="H19" s="19">
        <v>180</v>
      </c>
      <c r="I19" s="19">
        <v>140</v>
      </c>
      <c r="J19" s="27" t="s">
        <v>71</v>
      </c>
      <c r="K19" s="19"/>
      <c r="L19" s="21"/>
      <c r="M19" s="22"/>
      <c r="N19" s="22"/>
      <c r="O19" s="22"/>
      <c r="P19" s="21">
        <v>1</v>
      </c>
      <c r="Q19" s="19" t="s">
        <v>75</v>
      </c>
      <c r="R19" s="30">
        <f t="shared" si="0"/>
        <v>21</v>
      </c>
      <c r="S19" s="47"/>
      <c r="T19" s="47"/>
      <c r="U19" s="47"/>
    </row>
    <row r="20" spans="1:21" x14ac:dyDescent="0.2">
      <c r="A20" s="44" t="s">
        <v>46</v>
      </c>
      <c r="B20" s="44">
        <v>1</v>
      </c>
      <c r="C20" s="109">
        <v>41450</v>
      </c>
      <c r="D20" s="19">
        <v>143</v>
      </c>
      <c r="E20" s="46">
        <v>7905</v>
      </c>
      <c r="F20" s="11">
        <v>1437905</v>
      </c>
      <c r="G20" s="20">
        <v>79.099999999999994</v>
      </c>
      <c r="H20" s="19">
        <v>193</v>
      </c>
      <c r="I20" s="19">
        <v>186</v>
      </c>
      <c r="J20" s="19"/>
      <c r="K20" s="19"/>
      <c r="L20" s="21" t="s">
        <v>70</v>
      </c>
      <c r="M20" s="22"/>
      <c r="N20" s="22" t="s">
        <v>63</v>
      </c>
      <c r="O20" s="22" t="s">
        <v>69</v>
      </c>
      <c r="P20" s="21">
        <v>1</v>
      </c>
      <c r="Q20" s="19" t="s">
        <v>75</v>
      </c>
      <c r="R20" s="30">
        <f t="shared" si="0"/>
        <v>28</v>
      </c>
      <c r="S20" s="47"/>
      <c r="T20" s="47"/>
      <c r="U20" s="47"/>
    </row>
    <row r="21" spans="1:21" x14ac:dyDescent="0.2">
      <c r="A21" s="44" t="s">
        <v>46</v>
      </c>
      <c r="B21" s="44">
        <v>1</v>
      </c>
      <c r="C21" s="45">
        <v>41425</v>
      </c>
      <c r="D21" s="19">
        <v>143</v>
      </c>
      <c r="E21" s="46">
        <v>7906</v>
      </c>
      <c r="F21" s="11">
        <v>1437906</v>
      </c>
      <c r="G21" s="20">
        <v>38.9</v>
      </c>
      <c r="H21" s="19">
        <v>27</v>
      </c>
      <c r="I21" s="19"/>
      <c r="J21" s="19"/>
      <c r="K21" s="19">
        <v>2</v>
      </c>
      <c r="L21" s="21"/>
      <c r="M21" s="22"/>
      <c r="N21" s="22"/>
      <c r="O21" s="22"/>
      <c r="P21" s="21">
        <v>1</v>
      </c>
      <c r="Q21" s="19">
        <v>2</v>
      </c>
      <c r="R21" s="30">
        <f t="shared" si="0"/>
        <v>2</v>
      </c>
      <c r="S21" s="47"/>
      <c r="T21" s="47"/>
      <c r="U21" s="47"/>
    </row>
    <row r="22" spans="1:21" x14ac:dyDescent="0.2">
      <c r="A22" s="44" t="s">
        <v>46</v>
      </c>
      <c r="B22" s="44">
        <v>1</v>
      </c>
      <c r="C22" s="45">
        <v>41429</v>
      </c>
      <c r="D22" s="19">
        <v>143</v>
      </c>
      <c r="E22" s="46">
        <v>7906</v>
      </c>
      <c r="F22" s="46">
        <v>1437906</v>
      </c>
      <c r="G22" s="20">
        <v>53.4</v>
      </c>
      <c r="H22" s="19">
        <v>75</v>
      </c>
      <c r="I22" s="19"/>
      <c r="J22" s="19"/>
      <c r="K22" s="19"/>
      <c r="L22" s="21"/>
      <c r="M22" s="22"/>
      <c r="N22" s="22"/>
      <c r="O22" s="22"/>
      <c r="P22" s="21">
        <v>1</v>
      </c>
      <c r="Q22" s="19" t="s">
        <v>75</v>
      </c>
      <c r="R22" s="30">
        <f t="shared" si="0"/>
        <v>6</v>
      </c>
      <c r="S22" s="47"/>
      <c r="T22" s="47"/>
      <c r="U22" s="47"/>
    </row>
    <row r="23" spans="1:21" x14ac:dyDescent="0.2">
      <c r="A23" s="44" t="s">
        <v>46</v>
      </c>
      <c r="B23" s="44">
        <v>1</v>
      </c>
      <c r="C23" s="45">
        <v>41435</v>
      </c>
      <c r="D23" s="19">
        <v>143</v>
      </c>
      <c r="E23" s="46">
        <v>7906</v>
      </c>
      <c r="F23" s="11">
        <v>1437906</v>
      </c>
      <c r="G23" s="20">
        <v>65.900000000000006</v>
      </c>
      <c r="H23" s="19">
        <v>155</v>
      </c>
      <c r="I23" s="19">
        <v>86</v>
      </c>
      <c r="J23" s="27" t="s">
        <v>49</v>
      </c>
      <c r="K23" s="19"/>
      <c r="L23" s="21" t="s">
        <v>50</v>
      </c>
      <c r="M23" s="22"/>
      <c r="N23" s="22"/>
      <c r="O23" s="22"/>
      <c r="P23" s="21">
        <v>1</v>
      </c>
      <c r="Q23" s="19" t="s">
        <v>75</v>
      </c>
      <c r="R23" s="30">
        <f t="shared" si="0"/>
        <v>12</v>
      </c>
      <c r="S23" s="47"/>
      <c r="T23" s="47"/>
      <c r="U23" s="47"/>
    </row>
    <row r="24" spans="1:21" x14ac:dyDescent="0.2">
      <c r="A24" s="44" t="s">
        <v>46</v>
      </c>
      <c r="B24" s="44">
        <v>1</v>
      </c>
      <c r="C24" s="45">
        <v>41443</v>
      </c>
      <c r="D24" s="19">
        <v>143</v>
      </c>
      <c r="E24" s="46">
        <v>7906</v>
      </c>
      <c r="F24" s="11">
        <v>1437906</v>
      </c>
      <c r="G24" s="20">
        <v>75.400000000000006</v>
      </c>
      <c r="H24" s="19">
        <v>195</v>
      </c>
      <c r="I24" s="19">
        <v>153</v>
      </c>
      <c r="J24" s="19"/>
      <c r="K24" s="19"/>
      <c r="L24" s="21"/>
      <c r="M24" s="22"/>
      <c r="N24" s="22"/>
      <c r="O24" s="22"/>
      <c r="P24" s="21">
        <v>1</v>
      </c>
      <c r="Q24" s="19" t="s">
        <v>75</v>
      </c>
      <c r="R24" s="30">
        <f t="shared" si="0"/>
        <v>20</v>
      </c>
      <c r="S24" s="47"/>
      <c r="T24" s="47"/>
      <c r="U24" s="47"/>
    </row>
    <row r="25" spans="1:21" x14ac:dyDescent="0.2">
      <c r="A25" s="44" t="s">
        <v>46</v>
      </c>
      <c r="B25" s="44">
        <v>1</v>
      </c>
      <c r="C25" s="45">
        <v>41450</v>
      </c>
      <c r="D25" s="19">
        <v>143</v>
      </c>
      <c r="E25" s="46">
        <v>7906</v>
      </c>
      <c r="F25" s="11">
        <v>1437906</v>
      </c>
      <c r="G25" s="20">
        <v>80.7</v>
      </c>
      <c r="H25" s="19">
        <v>197</v>
      </c>
      <c r="I25" s="19">
        <v>198</v>
      </c>
      <c r="J25" s="19"/>
      <c r="K25" s="19"/>
      <c r="L25" s="21" t="s">
        <v>70</v>
      </c>
      <c r="M25" s="22"/>
      <c r="N25" s="22" t="s">
        <v>57</v>
      </c>
      <c r="O25" s="22" t="s">
        <v>69</v>
      </c>
      <c r="P25" s="21">
        <v>1</v>
      </c>
      <c r="Q25" s="19" t="s">
        <v>75</v>
      </c>
      <c r="R25" s="30">
        <f t="shared" si="0"/>
        <v>27</v>
      </c>
      <c r="S25" s="47"/>
      <c r="T25" s="47"/>
      <c r="U25" s="47"/>
    </row>
    <row r="26" spans="1:21" x14ac:dyDescent="0.2">
      <c r="A26" s="44" t="s">
        <v>46</v>
      </c>
      <c r="B26" s="44">
        <v>1</v>
      </c>
      <c r="C26" s="45">
        <v>41425</v>
      </c>
      <c r="D26" s="19">
        <v>143</v>
      </c>
      <c r="E26" s="46">
        <v>7907</v>
      </c>
      <c r="F26" s="11">
        <v>1437907</v>
      </c>
      <c r="G26" s="20">
        <v>44</v>
      </c>
      <c r="H26" s="19">
        <v>53</v>
      </c>
      <c r="I26" s="19"/>
      <c r="J26" s="19"/>
      <c r="K26" s="19">
        <v>4</v>
      </c>
      <c r="L26" s="21"/>
      <c r="M26" s="22"/>
      <c r="N26" s="22"/>
      <c r="O26" s="22"/>
      <c r="P26" s="21">
        <v>0</v>
      </c>
      <c r="Q26" s="19">
        <v>4</v>
      </c>
      <c r="R26" s="30">
        <f t="shared" si="0"/>
        <v>4</v>
      </c>
      <c r="S26" s="47"/>
      <c r="T26" s="47"/>
      <c r="U26" s="47"/>
    </row>
    <row r="27" spans="1:21" x14ac:dyDescent="0.2">
      <c r="A27" s="44" t="s">
        <v>46</v>
      </c>
      <c r="B27" s="44">
        <v>1</v>
      </c>
      <c r="C27" s="45">
        <v>41429</v>
      </c>
      <c r="D27" s="19">
        <v>143</v>
      </c>
      <c r="E27" s="46">
        <v>7907</v>
      </c>
      <c r="F27" s="46">
        <v>1437907</v>
      </c>
      <c r="G27" s="20">
        <v>54.7</v>
      </c>
      <c r="H27" s="19">
        <v>83</v>
      </c>
      <c r="I27" s="19"/>
      <c r="J27" s="19"/>
      <c r="K27" s="19"/>
      <c r="L27" s="21"/>
      <c r="M27" s="22"/>
      <c r="N27" s="22"/>
      <c r="O27" s="22"/>
      <c r="P27" s="21">
        <v>0</v>
      </c>
      <c r="Q27" s="19" t="s">
        <v>75</v>
      </c>
      <c r="R27" s="30">
        <f t="shared" si="0"/>
        <v>8</v>
      </c>
      <c r="S27" s="47"/>
      <c r="T27" s="47"/>
      <c r="U27" s="47"/>
    </row>
    <row r="28" spans="1:21" x14ac:dyDescent="0.2">
      <c r="A28" s="44" t="s">
        <v>46</v>
      </c>
      <c r="B28" s="44">
        <v>1</v>
      </c>
      <c r="C28" s="45">
        <v>41425</v>
      </c>
      <c r="D28" s="19">
        <v>143</v>
      </c>
      <c r="E28" s="46">
        <v>7908</v>
      </c>
      <c r="F28" s="11">
        <v>1437908</v>
      </c>
      <c r="G28" s="20"/>
      <c r="H28" s="19"/>
      <c r="I28" s="19"/>
      <c r="J28" s="19"/>
      <c r="K28" s="19" t="s">
        <v>45</v>
      </c>
      <c r="L28" s="21"/>
      <c r="M28" s="22"/>
      <c r="N28" s="22"/>
      <c r="O28" s="22"/>
      <c r="P28" s="21">
        <v>0</v>
      </c>
      <c r="Q28" s="19" t="s">
        <v>75</v>
      </c>
      <c r="R28" s="30"/>
      <c r="S28" s="47"/>
      <c r="T28" s="47"/>
      <c r="U28" s="47"/>
    </row>
    <row r="29" spans="1:21" x14ac:dyDescent="0.2">
      <c r="A29" s="44" t="s">
        <v>46</v>
      </c>
      <c r="B29" s="44">
        <v>1</v>
      </c>
      <c r="C29" s="45">
        <v>41429</v>
      </c>
      <c r="D29" s="19">
        <v>143</v>
      </c>
      <c r="E29" s="46">
        <v>7918</v>
      </c>
      <c r="F29" s="11">
        <v>1437918</v>
      </c>
      <c r="G29" s="20">
        <v>50.7</v>
      </c>
      <c r="H29" s="19">
        <v>75</v>
      </c>
      <c r="I29" s="19"/>
      <c r="J29" s="19"/>
      <c r="K29" s="19">
        <v>7</v>
      </c>
      <c r="L29" s="21"/>
      <c r="M29" s="22"/>
      <c r="N29" s="22"/>
      <c r="O29" s="22"/>
      <c r="P29" s="21">
        <v>1</v>
      </c>
      <c r="Q29" s="19">
        <v>8</v>
      </c>
      <c r="R29" s="30">
        <f t="shared" si="0"/>
        <v>8</v>
      </c>
      <c r="S29" s="47"/>
      <c r="T29" s="47"/>
      <c r="U29" s="47"/>
    </row>
    <row r="30" spans="1:21" x14ac:dyDescent="0.2">
      <c r="A30" s="44" t="s">
        <v>46</v>
      </c>
      <c r="B30" s="44">
        <v>1</v>
      </c>
      <c r="C30" s="109">
        <v>41435</v>
      </c>
      <c r="D30" s="19">
        <v>143</v>
      </c>
      <c r="E30" s="46">
        <v>7918</v>
      </c>
      <c r="F30" s="11">
        <v>1437918</v>
      </c>
      <c r="G30" s="20">
        <v>62.9</v>
      </c>
      <c r="H30" s="19">
        <v>157</v>
      </c>
      <c r="I30" s="19">
        <v>84</v>
      </c>
      <c r="J30" s="19"/>
      <c r="K30" s="19"/>
      <c r="L30" s="21"/>
      <c r="M30" s="22"/>
      <c r="N30" s="22"/>
      <c r="O30" s="22"/>
      <c r="P30" s="21">
        <v>1</v>
      </c>
      <c r="Q30" s="19" t="s">
        <v>75</v>
      </c>
      <c r="R30" s="30">
        <f t="shared" si="0"/>
        <v>14</v>
      </c>
      <c r="S30" s="47"/>
      <c r="T30" s="47"/>
      <c r="U30" s="47"/>
    </row>
    <row r="31" spans="1:21" x14ac:dyDescent="0.2">
      <c r="A31" s="44" t="s">
        <v>46</v>
      </c>
      <c r="B31" s="44">
        <v>1</v>
      </c>
      <c r="C31" s="109">
        <v>41443</v>
      </c>
      <c r="D31" s="19">
        <v>143</v>
      </c>
      <c r="E31" s="46">
        <v>7918</v>
      </c>
      <c r="F31" s="11">
        <v>1437918</v>
      </c>
      <c r="G31" s="20">
        <v>71.8</v>
      </c>
      <c r="H31" s="19">
        <v>193</v>
      </c>
      <c r="I31" s="19">
        <v>152</v>
      </c>
      <c r="J31" s="19"/>
      <c r="K31" s="19"/>
      <c r="L31" s="21"/>
      <c r="M31" s="22"/>
      <c r="N31" s="22"/>
      <c r="O31" s="22"/>
      <c r="P31" s="21">
        <v>1</v>
      </c>
      <c r="Q31" s="19" t="s">
        <v>75</v>
      </c>
      <c r="R31" s="30">
        <f t="shared" si="0"/>
        <v>22</v>
      </c>
      <c r="S31" s="47"/>
      <c r="T31" s="47"/>
      <c r="U31" s="47"/>
    </row>
    <row r="32" spans="1:21" x14ac:dyDescent="0.2">
      <c r="A32" s="44" t="s">
        <v>46</v>
      </c>
      <c r="B32" s="44">
        <v>1</v>
      </c>
      <c r="C32" s="109">
        <v>41450</v>
      </c>
      <c r="D32" s="19">
        <v>143</v>
      </c>
      <c r="E32" s="46">
        <v>7918</v>
      </c>
      <c r="F32" s="11">
        <v>1437918</v>
      </c>
      <c r="G32" s="20">
        <v>77.900000000000006</v>
      </c>
      <c r="H32" s="19">
        <v>171</v>
      </c>
      <c r="I32" s="19">
        <v>192</v>
      </c>
      <c r="J32" s="19"/>
      <c r="K32" s="19"/>
      <c r="L32" s="21" t="s">
        <v>70</v>
      </c>
      <c r="M32" s="22"/>
      <c r="N32" s="22" t="s">
        <v>65</v>
      </c>
      <c r="O32" s="22" t="s">
        <v>69</v>
      </c>
      <c r="P32" s="21">
        <v>1</v>
      </c>
      <c r="Q32" s="19" t="s">
        <v>75</v>
      </c>
      <c r="R32" s="30">
        <f t="shared" si="0"/>
        <v>29</v>
      </c>
      <c r="S32" s="47"/>
      <c r="T32" s="47"/>
      <c r="U32" s="47"/>
    </row>
    <row r="33" spans="1:21" x14ac:dyDescent="0.2">
      <c r="A33" s="44" t="s">
        <v>46</v>
      </c>
      <c r="B33" s="44">
        <v>1</v>
      </c>
      <c r="C33" s="109">
        <v>41429</v>
      </c>
      <c r="D33" s="19">
        <v>143</v>
      </c>
      <c r="E33" s="46">
        <v>7919</v>
      </c>
      <c r="F33" s="11">
        <v>1437919</v>
      </c>
      <c r="G33" s="20">
        <v>40.1</v>
      </c>
      <c r="H33" s="19">
        <v>32</v>
      </c>
      <c r="I33" s="19"/>
      <c r="J33" s="19"/>
      <c r="K33" s="19">
        <v>2</v>
      </c>
      <c r="L33" s="21"/>
      <c r="M33" s="22"/>
      <c r="N33" s="22"/>
      <c r="O33" s="22"/>
      <c r="P33" s="21">
        <v>1</v>
      </c>
      <c r="Q33" s="19">
        <v>2</v>
      </c>
      <c r="R33" s="30">
        <f t="shared" si="0"/>
        <v>2</v>
      </c>
      <c r="S33" s="47"/>
      <c r="T33" s="47"/>
      <c r="U33" s="47"/>
    </row>
    <row r="34" spans="1:21" x14ac:dyDescent="0.2">
      <c r="A34" s="44" t="s">
        <v>46</v>
      </c>
      <c r="B34" s="44">
        <v>1</v>
      </c>
      <c r="C34" s="109">
        <v>41435</v>
      </c>
      <c r="D34" s="19">
        <v>143</v>
      </c>
      <c r="E34" s="46">
        <v>7919</v>
      </c>
      <c r="F34" s="11">
        <v>1437919</v>
      </c>
      <c r="G34" s="20">
        <v>54.7</v>
      </c>
      <c r="H34" s="19">
        <v>107</v>
      </c>
      <c r="I34" s="19"/>
      <c r="J34" s="19"/>
      <c r="K34" s="19"/>
      <c r="L34" s="21"/>
      <c r="M34" s="22"/>
      <c r="N34" s="22"/>
      <c r="O34" s="22"/>
      <c r="P34" s="21">
        <v>1</v>
      </c>
      <c r="Q34" s="19" t="s">
        <v>75</v>
      </c>
      <c r="R34" s="30">
        <f t="shared" si="0"/>
        <v>8</v>
      </c>
      <c r="S34" s="47"/>
      <c r="T34" s="47"/>
      <c r="U34" s="47"/>
    </row>
    <row r="35" spans="1:21" x14ac:dyDescent="0.2">
      <c r="A35" s="44" t="s">
        <v>46</v>
      </c>
      <c r="B35" s="44">
        <v>1</v>
      </c>
      <c r="C35" s="109">
        <v>41450</v>
      </c>
      <c r="D35" s="19">
        <v>143</v>
      </c>
      <c r="E35" s="46">
        <v>7919</v>
      </c>
      <c r="F35" s="11">
        <v>1437919</v>
      </c>
      <c r="G35" s="20">
        <v>74.400000000000006</v>
      </c>
      <c r="H35" s="19"/>
      <c r="I35" s="19">
        <v>166</v>
      </c>
      <c r="J35" s="19"/>
      <c r="K35" s="19"/>
      <c r="L35" s="21" t="s">
        <v>70</v>
      </c>
      <c r="M35" s="22"/>
      <c r="N35" s="22" t="s">
        <v>61</v>
      </c>
      <c r="O35" s="22" t="s">
        <v>69</v>
      </c>
      <c r="P35" s="21">
        <v>1</v>
      </c>
      <c r="Q35" s="19" t="s">
        <v>75</v>
      </c>
      <c r="R35" s="30">
        <f t="shared" si="0"/>
        <v>23</v>
      </c>
      <c r="S35" s="47"/>
      <c r="T35" s="47"/>
      <c r="U35" s="47"/>
    </row>
    <row r="36" spans="1:21" x14ac:dyDescent="0.2">
      <c r="A36" s="44" t="s">
        <v>46</v>
      </c>
      <c r="B36" s="44">
        <v>1</v>
      </c>
      <c r="C36" s="45">
        <v>41429</v>
      </c>
      <c r="D36" s="19">
        <v>143</v>
      </c>
      <c r="E36" s="46">
        <v>7920</v>
      </c>
      <c r="F36" s="11">
        <v>1437920</v>
      </c>
      <c r="G36" s="20">
        <v>54</v>
      </c>
      <c r="H36" s="19">
        <v>74</v>
      </c>
      <c r="I36" s="19"/>
      <c r="J36" s="19"/>
      <c r="K36" s="19">
        <v>8</v>
      </c>
      <c r="L36" s="21"/>
      <c r="M36" s="22"/>
      <c r="N36" s="22"/>
      <c r="O36" s="22"/>
      <c r="P36" s="21">
        <v>1</v>
      </c>
      <c r="Q36" s="19">
        <v>8</v>
      </c>
      <c r="R36" s="30">
        <f t="shared" si="0"/>
        <v>8</v>
      </c>
      <c r="S36" s="47"/>
      <c r="T36" s="47"/>
      <c r="U36" s="47"/>
    </row>
    <row r="37" spans="1:21" x14ac:dyDescent="0.2">
      <c r="A37" s="44" t="s">
        <v>46</v>
      </c>
      <c r="B37" s="44">
        <v>1</v>
      </c>
      <c r="C37" s="109">
        <v>41435</v>
      </c>
      <c r="D37" s="19">
        <v>143</v>
      </c>
      <c r="E37" s="46">
        <v>7920</v>
      </c>
      <c r="F37" s="11">
        <v>1437920</v>
      </c>
      <c r="G37" s="20">
        <v>66.2</v>
      </c>
      <c r="H37" s="19">
        <v>171</v>
      </c>
      <c r="I37" s="19">
        <v>88</v>
      </c>
      <c r="J37" s="19"/>
      <c r="K37" s="19"/>
      <c r="L37" s="21"/>
      <c r="M37" s="22"/>
      <c r="N37" s="22"/>
      <c r="O37" s="22"/>
      <c r="P37" s="21">
        <v>1</v>
      </c>
      <c r="Q37" s="19" t="s">
        <v>75</v>
      </c>
      <c r="R37" s="30">
        <f t="shared" si="0"/>
        <v>14</v>
      </c>
      <c r="S37" s="47"/>
      <c r="T37" s="47"/>
      <c r="U37" s="47"/>
    </row>
    <row r="38" spans="1:21" x14ac:dyDescent="0.2">
      <c r="A38" s="44" t="s">
        <v>46</v>
      </c>
      <c r="B38" s="44">
        <v>1</v>
      </c>
      <c r="C38" s="109">
        <v>41443</v>
      </c>
      <c r="D38" s="19">
        <v>143</v>
      </c>
      <c r="E38" s="46">
        <v>7920</v>
      </c>
      <c r="F38" s="11">
        <v>1437920</v>
      </c>
      <c r="G38" s="20">
        <v>74.099999999999994</v>
      </c>
      <c r="H38" s="19">
        <v>186</v>
      </c>
      <c r="I38" s="19">
        <v>154</v>
      </c>
      <c r="J38" s="19"/>
      <c r="K38" s="19"/>
      <c r="L38" s="21"/>
      <c r="M38" s="22"/>
      <c r="N38" s="22"/>
      <c r="O38" s="22"/>
      <c r="P38" s="21">
        <v>1</v>
      </c>
      <c r="Q38" s="19" t="s">
        <v>75</v>
      </c>
      <c r="R38" s="30">
        <f t="shared" si="0"/>
        <v>22</v>
      </c>
      <c r="S38" s="47"/>
      <c r="T38" s="47"/>
      <c r="U38" s="47"/>
    </row>
    <row r="39" spans="1:21" x14ac:dyDescent="0.2">
      <c r="A39" s="44" t="s">
        <v>46</v>
      </c>
      <c r="B39" s="44">
        <v>1</v>
      </c>
      <c r="C39" s="109">
        <v>41450</v>
      </c>
      <c r="D39" s="19">
        <v>143</v>
      </c>
      <c r="E39" s="46">
        <v>7920</v>
      </c>
      <c r="F39" s="11">
        <v>1437920</v>
      </c>
      <c r="G39" s="20">
        <v>79.400000000000006</v>
      </c>
      <c r="H39" s="19">
        <v>193</v>
      </c>
      <c r="I39" s="19">
        <v>197</v>
      </c>
      <c r="J39" s="19"/>
      <c r="K39" s="19"/>
      <c r="L39" s="21" t="s">
        <v>70</v>
      </c>
      <c r="M39" s="22"/>
      <c r="N39" s="22" t="s">
        <v>52</v>
      </c>
      <c r="O39" s="22" t="s">
        <v>69</v>
      </c>
      <c r="P39" s="21">
        <v>1</v>
      </c>
      <c r="Q39" s="19" t="s">
        <v>75</v>
      </c>
      <c r="R39" s="30">
        <f t="shared" si="0"/>
        <v>29</v>
      </c>
      <c r="S39" s="47"/>
      <c r="T39" s="47"/>
      <c r="U39" s="47"/>
    </row>
    <row r="40" spans="1:21" x14ac:dyDescent="0.2">
      <c r="A40" s="44" t="s">
        <v>46</v>
      </c>
      <c r="B40" s="44">
        <v>1</v>
      </c>
      <c r="C40" s="45">
        <v>41429</v>
      </c>
      <c r="D40" s="19">
        <v>143</v>
      </c>
      <c r="E40" s="46">
        <v>7921</v>
      </c>
      <c r="F40" s="11">
        <v>1437921</v>
      </c>
      <c r="G40" s="20">
        <v>44</v>
      </c>
      <c r="H40" s="19">
        <v>37</v>
      </c>
      <c r="I40" s="19"/>
      <c r="J40" s="19"/>
      <c r="K40" s="19">
        <v>4</v>
      </c>
      <c r="L40" s="21"/>
      <c r="M40" s="22"/>
      <c r="N40" s="22"/>
      <c r="O40" s="22"/>
      <c r="P40" s="21">
        <v>1</v>
      </c>
      <c r="Q40" s="19">
        <v>4</v>
      </c>
      <c r="R40" s="30">
        <f t="shared" si="0"/>
        <v>4</v>
      </c>
      <c r="S40" s="47"/>
      <c r="T40" s="47"/>
      <c r="U40" s="47"/>
    </row>
    <row r="41" spans="1:21" x14ac:dyDescent="0.2">
      <c r="A41" s="44" t="s">
        <v>46</v>
      </c>
      <c r="B41" s="44">
        <v>1</v>
      </c>
      <c r="C41" s="45">
        <v>41443</v>
      </c>
      <c r="D41" s="19">
        <v>143</v>
      </c>
      <c r="E41" s="46">
        <v>7921</v>
      </c>
      <c r="F41" s="11">
        <v>1437921</v>
      </c>
      <c r="G41" s="20">
        <v>66.099999999999994</v>
      </c>
      <c r="H41" s="19">
        <v>174</v>
      </c>
      <c r="I41" s="19">
        <v>126</v>
      </c>
      <c r="J41" s="19"/>
      <c r="K41" s="19"/>
      <c r="L41" s="21"/>
      <c r="M41" s="22"/>
      <c r="N41" s="22"/>
      <c r="O41" s="22"/>
      <c r="P41" s="21">
        <v>1</v>
      </c>
      <c r="Q41" s="19" t="s">
        <v>75</v>
      </c>
      <c r="R41" s="30">
        <f t="shared" si="0"/>
        <v>18</v>
      </c>
      <c r="S41" s="47"/>
      <c r="T41" s="47"/>
      <c r="U41" s="47"/>
    </row>
    <row r="42" spans="1:21" x14ac:dyDescent="0.2">
      <c r="A42" s="44" t="s">
        <v>46</v>
      </c>
      <c r="B42" s="44">
        <v>1</v>
      </c>
      <c r="C42" s="45">
        <v>41450</v>
      </c>
      <c r="D42" s="19">
        <v>143</v>
      </c>
      <c r="E42" s="46">
        <v>7921</v>
      </c>
      <c r="F42" s="11">
        <v>1437921</v>
      </c>
      <c r="G42" s="20">
        <v>72.8</v>
      </c>
      <c r="H42" s="19">
        <v>176</v>
      </c>
      <c r="I42" s="19">
        <v>172</v>
      </c>
      <c r="J42" s="19"/>
      <c r="K42" s="19"/>
      <c r="L42" s="21" t="s">
        <v>70</v>
      </c>
      <c r="M42" s="22"/>
      <c r="N42" s="22" t="s">
        <v>51</v>
      </c>
      <c r="O42" s="22" t="s">
        <v>68</v>
      </c>
      <c r="P42" s="21">
        <v>1</v>
      </c>
      <c r="Q42" s="19" t="s">
        <v>75</v>
      </c>
      <c r="R42" s="30">
        <f t="shared" si="0"/>
        <v>25</v>
      </c>
      <c r="S42" s="47"/>
      <c r="T42" s="47"/>
      <c r="U42" s="47"/>
    </row>
    <row r="43" spans="1:21" x14ac:dyDescent="0.2">
      <c r="A43" s="44" t="s">
        <v>46</v>
      </c>
      <c r="B43" s="44">
        <v>1</v>
      </c>
      <c r="C43" s="109">
        <v>41429</v>
      </c>
      <c r="D43" s="19">
        <v>143</v>
      </c>
      <c r="E43" s="46">
        <v>7922</v>
      </c>
      <c r="F43" s="11">
        <v>1437922</v>
      </c>
      <c r="G43" s="20">
        <v>39.4</v>
      </c>
      <c r="H43" s="19">
        <v>25</v>
      </c>
      <c r="I43" s="19"/>
      <c r="J43" s="19"/>
      <c r="K43" s="19">
        <v>2</v>
      </c>
      <c r="L43" s="21"/>
      <c r="M43" s="22"/>
      <c r="N43" s="22"/>
      <c r="O43" s="22"/>
      <c r="P43" s="21">
        <v>1</v>
      </c>
      <c r="Q43" s="19">
        <v>2</v>
      </c>
      <c r="R43" s="30">
        <f t="shared" si="0"/>
        <v>2</v>
      </c>
      <c r="S43" s="47"/>
      <c r="T43" s="47"/>
      <c r="U43" s="47"/>
    </row>
    <row r="44" spans="1:21" x14ac:dyDescent="0.2">
      <c r="A44" s="44" t="s">
        <v>46</v>
      </c>
      <c r="B44" s="44">
        <v>1</v>
      </c>
      <c r="C44" s="109">
        <v>41443</v>
      </c>
      <c r="D44" s="19">
        <v>143</v>
      </c>
      <c r="E44" s="46">
        <v>7922</v>
      </c>
      <c r="F44" s="11">
        <v>1437922</v>
      </c>
      <c r="G44" s="20">
        <v>62.3</v>
      </c>
      <c r="H44" s="19">
        <v>133</v>
      </c>
      <c r="I44" s="19">
        <v>102</v>
      </c>
      <c r="J44" s="19"/>
      <c r="K44" s="19"/>
      <c r="L44" s="21"/>
      <c r="M44" s="22"/>
      <c r="N44" s="22"/>
      <c r="O44" s="22"/>
      <c r="P44" s="21">
        <v>1</v>
      </c>
      <c r="Q44" s="19" t="s">
        <v>75</v>
      </c>
      <c r="R44" s="30">
        <f t="shared" si="0"/>
        <v>16</v>
      </c>
      <c r="S44" s="47"/>
      <c r="T44" s="47"/>
      <c r="U44" s="47"/>
    </row>
    <row r="45" spans="1:21" x14ac:dyDescent="0.2">
      <c r="A45" s="44" t="s">
        <v>46</v>
      </c>
      <c r="B45" s="44">
        <v>1</v>
      </c>
      <c r="C45" s="45">
        <v>41450</v>
      </c>
      <c r="D45" s="19">
        <v>143</v>
      </c>
      <c r="E45" s="46">
        <v>7922</v>
      </c>
      <c r="F45" s="11">
        <v>1437922</v>
      </c>
      <c r="G45" s="20">
        <v>69.2</v>
      </c>
      <c r="H45" s="19">
        <v>167</v>
      </c>
      <c r="I45" s="19">
        <v>150</v>
      </c>
      <c r="J45" s="19"/>
      <c r="K45" s="19"/>
      <c r="L45" s="21" t="s">
        <v>70</v>
      </c>
      <c r="M45" s="22"/>
      <c r="N45" s="22" t="s">
        <v>59</v>
      </c>
      <c r="O45" s="22" t="s">
        <v>69</v>
      </c>
      <c r="P45" s="21">
        <v>1</v>
      </c>
      <c r="Q45" s="19" t="s">
        <v>75</v>
      </c>
      <c r="R45" s="30">
        <f t="shared" si="0"/>
        <v>23</v>
      </c>
      <c r="S45" s="47"/>
      <c r="T45" s="47"/>
      <c r="U45" s="47"/>
    </row>
    <row r="46" spans="1:21" x14ac:dyDescent="0.2">
      <c r="A46" s="44" t="s">
        <v>46</v>
      </c>
      <c r="B46" s="44">
        <v>1</v>
      </c>
      <c r="C46" s="109">
        <v>41457</v>
      </c>
      <c r="D46" s="19">
        <v>143</v>
      </c>
      <c r="E46" s="46">
        <v>7922</v>
      </c>
      <c r="F46" s="11">
        <v>1437922</v>
      </c>
      <c r="G46" s="20">
        <v>74.099999999999994</v>
      </c>
      <c r="H46" s="19">
        <v>154</v>
      </c>
      <c r="I46" s="19">
        <v>198</v>
      </c>
      <c r="J46" s="19"/>
      <c r="K46" s="19"/>
      <c r="L46" s="21"/>
      <c r="M46" s="22"/>
      <c r="N46" s="22"/>
      <c r="O46" s="22"/>
      <c r="P46" s="21">
        <v>1</v>
      </c>
      <c r="Q46" s="19" t="s">
        <v>75</v>
      </c>
      <c r="R46" s="30">
        <f t="shared" si="0"/>
        <v>30</v>
      </c>
      <c r="S46" s="47"/>
      <c r="T46" s="47"/>
      <c r="U46" s="47"/>
    </row>
    <row r="47" spans="1:21" x14ac:dyDescent="0.2">
      <c r="A47" s="44" t="s">
        <v>46</v>
      </c>
      <c r="B47" s="44">
        <v>1</v>
      </c>
      <c r="C47" s="109">
        <v>41429</v>
      </c>
      <c r="D47" s="19">
        <v>143</v>
      </c>
      <c r="E47" s="46">
        <v>7923</v>
      </c>
      <c r="F47" s="11">
        <v>1437923</v>
      </c>
      <c r="G47" s="20">
        <v>36.5</v>
      </c>
      <c r="H47" s="19">
        <v>18</v>
      </c>
      <c r="I47" s="19"/>
      <c r="J47" s="19"/>
      <c r="K47" s="19">
        <v>2</v>
      </c>
      <c r="L47" s="21"/>
      <c r="M47" s="22"/>
      <c r="N47" s="22"/>
      <c r="O47" s="22"/>
      <c r="P47" s="21">
        <v>0</v>
      </c>
      <c r="Q47" s="19">
        <v>2</v>
      </c>
      <c r="R47" s="30">
        <f t="shared" si="0"/>
        <v>2</v>
      </c>
      <c r="S47" s="47"/>
      <c r="T47" s="47"/>
      <c r="U47" s="47"/>
    </row>
    <row r="48" spans="1:21" x14ac:dyDescent="0.2">
      <c r="A48" s="44" t="s">
        <v>46</v>
      </c>
      <c r="B48" s="44">
        <v>1</v>
      </c>
      <c r="C48" s="109">
        <v>41429</v>
      </c>
      <c r="D48" s="19">
        <v>143</v>
      </c>
      <c r="E48" s="46">
        <v>7924</v>
      </c>
      <c r="F48" s="11">
        <v>1437924</v>
      </c>
      <c r="G48" s="20"/>
      <c r="H48" s="19"/>
      <c r="I48" s="19"/>
      <c r="J48" s="19"/>
      <c r="K48" s="19">
        <v>3</v>
      </c>
      <c r="L48" s="21"/>
      <c r="M48" s="22"/>
      <c r="N48" s="22"/>
      <c r="O48" s="22"/>
      <c r="P48" s="21">
        <v>0</v>
      </c>
      <c r="Q48" s="19">
        <v>3</v>
      </c>
      <c r="R48" s="30">
        <f t="shared" si="0"/>
        <v>3</v>
      </c>
      <c r="S48" s="47"/>
      <c r="T48" s="47"/>
      <c r="U48" s="47"/>
    </row>
    <row r="49" spans="1:21" x14ac:dyDescent="0.2">
      <c r="A49" s="44" t="s">
        <v>46</v>
      </c>
      <c r="B49" s="44">
        <v>1</v>
      </c>
      <c r="C49" s="109">
        <v>41429</v>
      </c>
      <c r="D49" s="19">
        <v>143</v>
      </c>
      <c r="E49" s="46">
        <v>7925</v>
      </c>
      <c r="F49" s="11">
        <v>1437925</v>
      </c>
      <c r="G49" s="20">
        <v>42.2</v>
      </c>
      <c r="H49" s="19">
        <v>38</v>
      </c>
      <c r="I49" s="19"/>
      <c r="J49" s="19"/>
      <c r="K49" s="19">
        <v>3</v>
      </c>
      <c r="L49" s="21"/>
      <c r="M49" s="22"/>
      <c r="N49" s="22"/>
      <c r="O49" s="22"/>
      <c r="P49" s="21">
        <v>1</v>
      </c>
      <c r="Q49" s="19">
        <v>3</v>
      </c>
      <c r="R49" s="30">
        <f t="shared" si="0"/>
        <v>3</v>
      </c>
      <c r="S49" s="47"/>
      <c r="T49" s="47"/>
      <c r="U49" s="47"/>
    </row>
    <row r="50" spans="1:21" x14ac:dyDescent="0.2">
      <c r="A50" s="44" t="s">
        <v>46</v>
      </c>
      <c r="B50" s="44">
        <v>1</v>
      </c>
      <c r="C50" s="45">
        <v>41435</v>
      </c>
      <c r="D50" s="19">
        <v>143</v>
      </c>
      <c r="E50" s="46">
        <v>7925</v>
      </c>
      <c r="F50" s="11">
        <v>1437925</v>
      </c>
      <c r="G50" s="20">
        <v>50.7</v>
      </c>
      <c r="H50" s="19"/>
      <c r="I50" s="19"/>
      <c r="J50" s="19"/>
      <c r="K50" s="19"/>
      <c r="L50" s="21"/>
      <c r="M50" s="22"/>
      <c r="N50" s="22"/>
      <c r="O50" s="22"/>
      <c r="P50" s="21">
        <v>1</v>
      </c>
      <c r="Q50" s="19" t="s">
        <v>75</v>
      </c>
      <c r="R50" s="30">
        <f t="shared" si="0"/>
        <v>9</v>
      </c>
      <c r="S50" s="47"/>
      <c r="T50" s="47"/>
      <c r="U50" s="47"/>
    </row>
    <row r="51" spans="1:21" x14ac:dyDescent="0.2">
      <c r="A51" s="44" t="s">
        <v>46</v>
      </c>
      <c r="B51" s="44">
        <v>1</v>
      </c>
      <c r="C51" s="109">
        <v>41443</v>
      </c>
      <c r="D51" s="19">
        <v>143</v>
      </c>
      <c r="E51" s="46">
        <v>7925</v>
      </c>
      <c r="F51" s="11">
        <v>1437925</v>
      </c>
      <c r="G51" s="20">
        <v>66.599999999999994</v>
      </c>
      <c r="H51" s="19">
        <v>157</v>
      </c>
      <c r="I51" s="19">
        <v>118</v>
      </c>
      <c r="J51" s="19"/>
      <c r="K51" s="19"/>
      <c r="L51" s="21"/>
      <c r="M51" s="22"/>
      <c r="N51" s="22"/>
      <c r="O51" s="22"/>
      <c r="P51" s="21">
        <v>1</v>
      </c>
      <c r="Q51" s="19" t="s">
        <v>75</v>
      </c>
      <c r="R51" s="30">
        <f t="shared" si="0"/>
        <v>17</v>
      </c>
      <c r="S51" s="47"/>
      <c r="T51" s="47"/>
      <c r="U51" s="47"/>
    </row>
    <row r="52" spans="1:21" x14ac:dyDescent="0.2">
      <c r="A52" s="44" t="s">
        <v>46</v>
      </c>
      <c r="B52" s="44">
        <v>1</v>
      </c>
      <c r="C52" s="45">
        <v>41450</v>
      </c>
      <c r="D52" s="19">
        <v>143</v>
      </c>
      <c r="E52" s="46">
        <v>7925</v>
      </c>
      <c r="F52" s="11">
        <v>1437925</v>
      </c>
      <c r="G52" s="20">
        <v>72.7</v>
      </c>
      <c r="H52" s="19">
        <v>185</v>
      </c>
      <c r="I52" s="19">
        <v>165</v>
      </c>
      <c r="J52" s="19"/>
      <c r="K52" s="19"/>
      <c r="L52" s="21" t="s">
        <v>70</v>
      </c>
      <c r="M52" s="22"/>
      <c r="N52" s="22" t="s">
        <v>62</v>
      </c>
      <c r="O52" s="22" t="s">
        <v>69</v>
      </c>
      <c r="P52" s="21">
        <v>1</v>
      </c>
      <c r="Q52" s="19" t="s">
        <v>75</v>
      </c>
      <c r="R52" s="30">
        <f t="shared" si="0"/>
        <v>24</v>
      </c>
      <c r="S52" s="47"/>
      <c r="T52" s="47"/>
      <c r="U52" s="47"/>
    </row>
    <row r="53" spans="1:21" x14ac:dyDescent="0.2">
      <c r="A53" s="44" t="s">
        <v>46</v>
      </c>
      <c r="B53" s="44">
        <v>1</v>
      </c>
      <c r="C53" s="45">
        <v>41429</v>
      </c>
      <c r="D53" s="19">
        <v>143</v>
      </c>
      <c r="E53" s="46">
        <v>7926</v>
      </c>
      <c r="F53" s="11">
        <v>1437926</v>
      </c>
      <c r="G53" s="20">
        <v>42.1</v>
      </c>
      <c r="H53" s="19">
        <v>38</v>
      </c>
      <c r="I53" s="19"/>
      <c r="J53" s="19"/>
      <c r="K53" s="19">
        <v>3</v>
      </c>
      <c r="L53" s="21"/>
      <c r="M53" s="22"/>
      <c r="N53" s="22"/>
      <c r="O53" s="22"/>
      <c r="P53" s="21">
        <v>0</v>
      </c>
      <c r="Q53" s="19">
        <v>3</v>
      </c>
      <c r="R53" s="30">
        <f t="shared" si="0"/>
        <v>3</v>
      </c>
      <c r="S53" s="47"/>
      <c r="T53" s="47"/>
      <c r="U53" s="47"/>
    </row>
    <row r="54" spans="1:21" x14ac:dyDescent="0.2">
      <c r="A54" s="44" t="s">
        <v>46</v>
      </c>
      <c r="B54" s="44">
        <v>1</v>
      </c>
      <c r="C54" s="109">
        <v>41435</v>
      </c>
      <c r="D54" s="19">
        <v>143</v>
      </c>
      <c r="E54" s="46">
        <v>7926</v>
      </c>
      <c r="F54" s="11">
        <v>1437926</v>
      </c>
      <c r="G54" s="20">
        <v>50.1</v>
      </c>
      <c r="H54" s="19">
        <v>60</v>
      </c>
      <c r="I54" s="19"/>
      <c r="J54" s="19"/>
      <c r="K54" s="19"/>
      <c r="L54" s="21"/>
      <c r="M54" s="22"/>
      <c r="N54" s="22"/>
      <c r="O54" s="22"/>
      <c r="P54" s="21">
        <v>0</v>
      </c>
      <c r="Q54" s="19" t="s">
        <v>75</v>
      </c>
      <c r="R54" s="30">
        <f t="shared" si="0"/>
        <v>9</v>
      </c>
      <c r="S54" s="47"/>
      <c r="T54" s="47"/>
      <c r="U54" s="47"/>
    </row>
    <row r="55" spans="1:21" x14ac:dyDescent="0.2">
      <c r="A55" s="44" t="s">
        <v>46</v>
      </c>
      <c r="B55" s="44">
        <v>1</v>
      </c>
      <c r="C55" s="45">
        <v>41429</v>
      </c>
      <c r="D55" s="19">
        <v>143</v>
      </c>
      <c r="E55" s="46">
        <v>7927</v>
      </c>
      <c r="F55" s="11">
        <v>1437927</v>
      </c>
      <c r="G55" s="20">
        <v>41.2</v>
      </c>
      <c r="H55" s="19">
        <v>36</v>
      </c>
      <c r="I55" s="19"/>
      <c r="J55" s="19"/>
      <c r="K55" s="19">
        <v>3</v>
      </c>
      <c r="L55" s="21"/>
      <c r="M55" s="22"/>
      <c r="N55" s="22"/>
      <c r="O55" s="22"/>
      <c r="P55" s="21">
        <v>1</v>
      </c>
      <c r="Q55" s="19">
        <v>3</v>
      </c>
      <c r="R55" s="30">
        <f t="shared" si="0"/>
        <v>3</v>
      </c>
      <c r="S55" s="47"/>
      <c r="T55" s="47"/>
      <c r="U55" s="47"/>
    </row>
    <row r="56" spans="1:21" x14ac:dyDescent="0.2">
      <c r="A56" s="44" t="s">
        <v>46</v>
      </c>
      <c r="B56" s="44">
        <v>1</v>
      </c>
      <c r="C56" s="109">
        <v>41435</v>
      </c>
      <c r="D56" s="19">
        <v>143</v>
      </c>
      <c r="E56" s="46">
        <v>7927</v>
      </c>
      <c r="F56" s="11">
        <v>1437927</v>
      </c>
      <c r="G56" s="20">
        <v>50.3</v>
      </c>
      <c r="H56" s="19"/>
      <c r="I56" s="19"/>
      <c r="J56" s="19"/>
      <c r="K56" s="19"/>
      <c r="L56" s="21"/>
      <c r="M56" s="22"/>
      <c r="N56" s="22"/>
      <c r="O56" s="22"/>
      <c r="P56" s="21">
        <v>1</v>
      </c>
      <c r="Q56" s="19" t="s">
        <v>75</v>
      </c>
      <c r="R56" s="30">
        <f t="shared" si="0"/>
        <v>9</v>
      </c>
      <c r="S56" s="47"/>
      <c r="T56" s="47"/>
      <c r="U56" s="47"/>
    </row>
    <row r="57" spans="1:21" x14ac:dyDescent="0.2">
      <c r="A57" s="44" t="s">
        <v>46</v>
      </c>
      <c r="B57" s="44">
        <v>1</v>
      </c>
      <c r="C57" s="45">
        <v>41443</v>
      </c>
      <c r="D57" s="19">
        <v>143</v>
      </c>
      <c r="E57" s="46">
        <v>7927</v>
      </c>
      <c r="F57" s="11">
        <v>1437927</v>
      </c>
      <c r="G57" s="20">
        <v>67.099999999999994</v>
      </c>
      <c r="H57" s="19">
        <v>175</v>
      </c>
      <c r="I57" s="19">
        <v>123</v>
      </c>
      <c r="J57" s="19"/>
      <c r="K57" s="19"/>
      <c r="L57" s="21"/>
      <c r="M57" s="22"/>
      <c r="N57" s="22"/>
      <c r="O57" s="22"/>
      <c r="P57" s="21">
        <v>1</v>
      </c>
      <c r="Q57" s="19" t="s">
        <v>75</v>
      </c>
      <c r="R57" s="30">
        <f t="shared" si="0"/>
        <v>17</v>
      </c>
      <c r="S57" s="47"/>
      <c r="T57" s="47"/>
      <c r="U57" s="47"/>
    </row>
    <row r="58" spans="1:21" x14ac:dyDescent="0.2">
      <c r="A58" s="44" t="s">
        <v>46</v>
      </c>
      <c r="B58" s="44">
        <v>1</v>
      </c>
      <c r="C58" s="45">
        <v>41450</v>
      </c>
      <c r="D58" s="19">
        <v>143</v>
      </c>
      <c r="E58" s="46">
        <v>7927</v>
      </c>
      <c r="F58" s="11">
        <v>1437927</v>
      </c>
      <c r="G58" s="20">
        <v>75</v>
      </c>
      <c r="H58" s="19">
        <v>205</v>
      </c>
      <c r="I58" s="19">
        <v>175</v>
      </c>
      <c r="J58" s="19"/>
      <c r="K58" s="19"/>
      <c r="L58" s="21" t="s">
        <v>70</v>
      </c>
      <c r="M58" s="22"/>
      <c r="N58" s="22" t="s">
        <v>66</v>
      </c>
      <c r="O58" s="22" t="s">
        <v>69</v>
      </c>
      <c r="P58" s="21">
        <v>1</v>
      </c>
      <c r="Q58" s="19" t="s">
        <v>75</v>
      </c>
      <c r="R58" s="30">
        <f t="shared" si="0"/>
        <v>24</v>
      </c>
      <c r="S58" s="47"/>
      <c r="T58" s="47"/>
      <c r="U58" s="47"/>
    </row>
    <row r="59" spans="1:21" x14ac:dyDescent="0.2">
      <c r="A59" s="44" t="s">
        <v>46</v>
      </c>
      <c r="B59" s="44">
        <v>1</v>
      </c>
      <c r="C59" s="109">
        <v>41429</v>
      </c>
      <c r="D59" s="19">
        <v>143</v>
      </c>
      <c r="E59" s="46">
        <v>7928</v>
      </c>
      <c r="F59" s="11">
        <v>1437928</v>
      </c>
      <c r="G59" s="20">
        <v>39.799999999999997</v>
      </c>
      <c r="H59" s="19">
        <v>23</v>
      </c>
      <c r="I59" s="19"/>
      <c r="J59" s="19"/>
      <c r="K59" s="19">
        <v>2</v>
      </c>
      <c r="L59" s="21"/>
      <c r="M59" s="22"/>
      <c r="N59" s="22"/>
      <c r="O59" s="22"/>
      <c r="P59" s="21">
        <v>1</v>
      </c>
      <c r="Q59" s="19">
        <v>2</v>
      </c>
      <c r="R59" s="30">
        <f t="shared" si="0"/>
        <v>2</v>
      </c>
      <c r="S59" s="47"/>
      <c r="T59" s="47"/>
      <c r="U59" s="47"/>
    </row>
    <row r="60" spans="1:21" x14ac:dyDescent="0.2">
      <c r="A60" s="44" t="s">
        <v>46</v>
      </c>
      <c r="B60" s="44">
        <v>1</v>
      </c>
      <c r="C60" s="45">
        <v>41435</v>
      </c>
      <c r="D60" s="19">
        <v>143</v>
      </c>
      <c r="E60" s="46">
        <v>7928</v>
      </c>
      <c r="F60" s="11">
        <v>1437928</v>
      </c>
      <c r="G60" s="20">
        <v>53.3</v>
      </c>
      <c r="H60" s="19">
        <v>94</v>
      </c>
      <c r="I60" s="19"/>
      <c r="J60" s="19"/>
      <c r="K60" s="19"/>
      <c r="L60" s="21"/>
      <c r="M60" s="22"/>
      <c r="N60" s="22"/>
      <c r="O60" s="22"/>
      <c r="P60" s="21">
        <v>1</v>
      </c>
      <c r="Q60" s="19" t="s">
        <v>75</v>
      </c>
      <c r="R60" s="30">
        <f t="shared" si="0"/>
        <v>8</v>
      </c>
      <c r="S60" s="47"/>
      <c r="T60" s="47"/>
      <c r="U60" s="47"/>
    </row>
    <row r="61" spans="1:21" x14ac:dyDescent="0.2">
      <c r="A61" s="44" t="s">
        <v>46</v>
      </c>
      <c r="B61" s="44">
        <v>1</v>
      </c>
      <c r="C61" s="109">
        <v>41443</v>
      </c>
      <c r="D61" s="19">
        <v>143</v>
      </c>
      <c r="E61" s="46">
        <v>7928</v>
      </c>
      <c r="F61" s="11">
        <v>1437928</v>
      </c>
      <c r="G61" s="20">
        <v>66</v>
      </c>
      <c r="H61" s="19">
        <v>162</v>
      </c>
      <c r="I61" s="19">
        <v>101</v>
      </c>
      <c r="J61" s="19"/>
      <c r="K61" s="19"/>
      <c r="L61" s="21"/>
      <c r="M61" s="22"/>
      <c r="N61" s="22"/>
      <c r="O61" s="22"/>
      <c r="P61" s="21">
        <v>1</v>
      </c>
      <c r="Q61" s="19" t="s">
        <v>75</v>
      </c>
      <c r="R61" s="30">
        <f t="shared" si="0"/>
        <v>16</v>
      </c>
      <c r="S61" s="47"/>
      <c r="T61" s="47"/>
      <c r="U61" s="47"/>
    </row>
    <row r="62" spans="1:21" x14ac:dyDescent="0.2">
      <c r="A62" s="44" t="s">
        <v>46</v>
      </c>
      <c r="B62" s="44">
        <v>1</v>
      </c>
      <c r="C62" s="109">
        <v>41450</v>
      </c>
      <c r="D62" s="19">
        <v>143</v>
      </c>
      <c r="E62" s="46">
        <v>7928</v>
      </c>
      <c r="F62" s="11">
        <v>1437928</v>
      </c>
      <c r="G62" s="20">
        <v>73.900000000000006</v>
      </c>
      <c r="H62" s="19">
        <v>201</v>
      </c>
      <c r="I62" s="19">
        <v>156</v>
      </c>
      <c r="J62" s="19"/>
      <c r="K62" s="19"/>
      <c r="L62" s="21" t="s">
        <v>70</v>
      </c>
      <c r="M62" s="22"/>
      <c r="N62" s="22" t="s">
        <v>54</v>
      </c>
      <c r="O62" s="22" t="s">
        <v>69</v>
      </c>
      <c r="P62" s="21">
        <v>1</v>
      </c>
      <c r="Q62" s="19" t="s">
        <v>75</v>
      </c>
      <c r="R62" s="30">
        <f t="shared" si="0"/>
        <v>23</v>
      </c>
      <c r="S62" s="47"/>
      <c r="T62" s="47"/>
      <c r="U62" s="47"/>
    </row>
    <row r="63" spans="1:21" x14ac:dyDescent="0.2">
      <c r="A63" s="44" t="s">
        <v>46</v>
      </c>
      <c r="B63" s="44">
        <v>1</v>
      </c>
      <c r="C63" s="45">
        <v>41457</v>
      </c>
      <c r="D63" s="19">
        <v>143</v>
      </c>
      <c r="E63" s="46">
        <v>7928</v>
      </c>
      <c r="F63" s="11">
        <v>1437928</v>
      </c>
      <c r="G63" s="20">
        <v>79</v>
      </c>
      <c r="H63" s="19">
        <v>191</v>
      </c>
      <c r="I63" s="19">
        <v>203</v>
      </c>
      <c r="J63" s="19"/>
      <c r="K63" s="19"/>
      <c r="L63" s="21"/>
      <c r="M63" s="22"/>
      <c r="N63" s="22"/>
      <c r="O63" s="22"/>
      <c r="P63" s="21">
        <v>1</v>
      </c>
      <c r="Q63" s="19" t="s">
        <v>75</v>
      </c>
      <c r="R63" s="30">
        <f t="shared" si="0"/>
        <v>30</v>
      </c>
      <c r="S63" s="47"/>
      <c r="T63" s="47"/>
      <c r="U63" s="47"/>
    </row>
    <row r="64" spans="1:21" x14ac:dyDescent="0.2">
      <c r="A64" s="44" t="s">
        <v>46</v>
      </c>
      <c r="B64" s="44">
        <v>1</v>
      </c>
      <c r="C64" s="45">
        <v>41421</v>
      </c>
      <c r="D64" s="19">
        <v>158</v>
      </c>
      <c r="E64" s="46">
        <v>3873</v>
      </c>
      <c r="F64" s="11">
        <v>1583873</v>
      </c>
      <c r="G64" s="20">
        <v>36.9</v>
      </c>
      <c r="H64" s="19">
        <v>24</v>
      </c>
      <c r="I64" s="19"/>
      <c r="J64" s="19"/>
      <c r="K64" s="19">
        <v>-1</v>
      </c>
      <c r="L64" s="21"/>
      <c r="M64" s="22"/>
      <c r="N64" s="22"/>
      <c r="O64" s="22"/>
      <c r="P64" s="21">
        <v>1</v>
      </c>
      <c r="Q64" s="19">
        <v>0</v>
      </c>
      <c r="R64" s="30">
        <f t="shared" si="0"/>
        <v>0</v>
      </c>
      <c r="S64" s="47"/>
      <c r="T64" s="47"/>
      <c r="U64" s="47"/>
    </row>
    <row r="65" spans="1:21" x14ac:dyDescent="0.2">
      <c r="A65" s="44" t="s">
        <v>46</v>
      </c>
      <c r="B65" s="44">
        <v>1</v>
      </c>
      <c r="C65" s="45">
        <v>41425</v>
      </c>
      <c r="D65" s="19">
        <v>158</v>
      </c>
      <c r="E65" s="46">
        <v>3873</v>
      </c>
      <c r="F65" s="11">
        <v>1583873</v>
      </c>
      <c r="G65" s="20">
        <v>47.6</v>
      </c>
      <c r="H65" s="19">
        <v>63</v>
      </c>
      <c r="I65" s="19"/>
      <c r="J65" s="19"/>
      <c r="K65" s="19"/>
      <c r="L65" s="21"/>
      <c r="M65" s="22"/>
      <c r="N65" s="22"/>
      <c r="O65" s="22"/>
      <c r="P65" s="21">
        <v>1</v>
      </c>
      <c r="Q65" s="19" t="s">
        <v>75</v>
      </c>
      <c r="R65" s="30">
        <f t="shared" si="0"/>
        <v>4</v>
      </c>
      <c r="S65" s="47"/>
      <c r="T65" s="47"/>
      <c r="U65" s="47"/>
    </row>
    <row r="66" spans="1:21" x14ac:dyDescent="0.2">
      <c r="A66" s="44" t="s">
        <v>46</v>
      </c>
      <c r="B66" s="44">
        <v>1</v>
      </c>
      <c r="C66" s="45">
        <v>41429</v>
      </c>
      <c r="D66" s="19">
        <v>158</v>
      </c>
      <c r="E66" s="46">
        <v>3873</v>
      </c>
      <c r="F66" s="46">
        <v>1583873</v>
      </c>
      <c r="G66" s="20">
        <v>57.9</v>
      </c>
      <c r="H66" s="19">
        <v>100</v>
      </c>
      <c r="I66" s="19"/>
      <c r="J66" s="19"/>
      <c r="K66" s="19"/>
      <c r="L66" s="21"/>
      <c r="M66" s="22"/>
      <c r="N66" s="22"/>
      <c r="O66" s="22"/>
      <c r="P66" s="21">
        <v>1</v>
      </c>
      <c r="Q66" s="19" t="s">
        <v>75</v>
      </c>
      <c r="R66" s="30">
        <f t="shared" si="0"/>
        <v>8</v>
      </c>
      <c r="S66" s="47"/>
      <c r="T66" s="47"/>
      <c r="U66" s="47"/>
    </row>
    <row r="67" spans="1:21" x14ac:dyDescent="0.2">
      <c r="A67" s="44" t="s">
        <v>46</v>
      </c>
      <c r="B67" s="44">
        <v>1</v>
      </c>
      <c r="C67" s="109">
        <v>41435</v>
      </c>
      <c r="D67" s="19">
        <v>158</v>
      </c>
      <c r="E67" s="46">
        <v>3873</v>
      </c>
      <c r="F67" s="11">
        <v>1583873</v>
      </c>
      <c r="G67" s="20">
        <v>70.5</v>
      </c>
      <c r="H67" s="19">
        <v>195</v>
      </c>
      <c r="I67" s="19">
        <v>108</v>
      </c>
      <c r="J67" s="19"/>
      <c r="K67" s="19"/>
      <c r="L67" s="21"/>
      <c r="M67" s="22"/>
      <c r="N67" s="22"/>
      <c r="O67" s="22"/>
      <c r="P67" s="21">
        <v>1</v>
      </c>
      <c r="Q67" s="19" t="s">
        <v>75</v>
      </c>
      <c r="R67" s="30">
        <f t="shared" si="0"/>
        <v>14</v>
      </c>
      <c r="S67" s="47"/>
      <c r="T67" s="47"/>
      <c r="U67" s="47"/>
    </row>
    <row r="68" spans="1:21" x14ac:dyDescent="0.2">
      <c r="A68" s="44" t="s">
        <v>46</v>
      </c>
      <c r="B68" s="44">
        <v>1</v>
      </c>
      <c r="C68" s="109">
        <v>41443</v>
      </c>
      <c r="D68" s="19">
        <v>158</v>
      </c>
      <c r="E68" s="46">
        <v>3873</v>
      </c>
      <c r="F68" s="11">
        <v>1583873</v>
      </c>
      <c r="G68" s="20">
        <v>79.599999999999994</v>
      </c>
      <c r="H68" s="19">
        <v>237</v>
      </c>
      <c r="I68" s="19">
        <v>174</v>
      </c>
      <c r="J68" s="19"/>
      <c r="K68" s="19"/>
      <c r="L68" s="21"/>
      <c r="M68" s="22"/>
      <c r="N68" s="22"/>
      <c r="O68" s="22"/>
      <c r="P68" s="21">
        <v>1</v>
      </c>
      <c r="Q68" s="19" t="s">
        <v>75</v>
      </c>
      <c r="R68" s="30">
        <f t="shared" ref="R68:R84" si="1">IF(F68=F67,R67+C68-C67,IF(Q68&gt;-1,Q68,"noval"))</f>
        <v>22</v>
      </c>
      <c r="S68" s="47"/>
      <c r="T68" s="47"/>
      <c r="U68" s="47"/>
    </row>
    <row r="69" spans="1:21" x14ac:dyDescent="0.2">
      <c r="A69" s="44" t="s">
        <v>46</v>
      </c>
      <c r="B69" s="44">
        <v>1</v>
      </c>
      <c r="C69" s="45">
        <v>41421</v>
      </c>
      <c r="D69" s="19">
        <v>158</v>
      </c>
      <c r="E69" s="46">
        <v>3874</v>
      </c>
      <c r="F69" s="11">
        <v>1583874</v>
      </c>
      <c r="G69" s="20">
        <v>37.6</v>
      </c>
      <c r="H69" s="19">
        <v>23</v>
      </c>
      <c r="I69" s="19"/>
      <c r="J69" s="19"/>
      <c r="K69" s="19">
        <v>-1</v>
      </c>
      <c r="L69" s="21"/>
      <c r="M69" s="22"/>
      <c r="N69" s="22"/>
      <c r="O69" s="22"/>
      <c r="P69" s="21">
        <v>1</v>
      </c>
      <c r="Q69" s="19">
        <v>0</v>
      </c>
      <c r="R69" s="30">
        <f t="shared" si="1"/>
        <v>0</v>
      </c>
      <c r="S69" s="47"/>
      <c r="T69" s="47"/>
      <c r="U69" s="47"/>
    </row>
    <row r="70" spans="1:21" x14ac:dyDescent="0.2">
      <c r="A70" s="44" t="s">
        <v>46</v>
      </c>
      <c r="B70" s="44">
        <v>1</v>
      </c>
      <c r="C70" s="45">
        <v>41425</v>
      </c>
      <c r="D70" s="19">
        <v>158</v>
      </c>
      <c r="E70" s="46">
        <v>3874</v>
      </c>
      <c r="F70" s="11">
        <v>1583874</v>
      </c>
      <c r="G70" s="20">
        <v>46.4</v>
      </c>
      <c r="H70" s="19">
        <v>49</v>
      </c>
      <c r="I70" s="19"/>
      <c r="J70" s="19"/>
      <c r="K70" s="19"/>
      <c r="L70" s="21"/>
      <c r="M70" s="22"/>
      <c r="N70" s="22"/>
      <c r="O70" s="22"/>
      <c r="P70" s="21">
        <v>1</v>
      </c>
      <c r="Q70" s="19" t="s">
        <v>75</v>
      </c>
      <c r="R70" s="30">
        <f t="shared" si="1"/>
        <v>4</v>
      </c>
      <c r="S70" s="47"/>
      <c r="T70" s="47"/>
      <c r="U70" s="47"/>
    </row>
    <row r="71" spans="1:21" x14ac:dyDescent="0.2">
      <c r="A71" s="44" t="s">
        <v>46</v>
      </c>
      <c r="B71" s="44">
        <v>1</v>
      </c>
      <c r="C71" s="109">
        <v>41435</v>
      </c>
      <c r="D71" s="19">
        <v>158</v>
      </c>
      <c r="E71" s="46">
        <v>3874</v>
      </c>
      <c r="F71" s="11">
        <v>1583874</v>
      </c>
      <c r="G71" s="20">
        <v>67.7</v>
      </c>
      <c r="H71" s="19">
        <v>185</v>
      </c>
      <c r="I71" s="19">
        <v>104</v>
      </c>
      <c r="J71" s="19"/>
      <c r="K71" s="19"/>
      <c r="L71" s="21"/>
      <c r="M71" s="22"/>
      <c r="N71" s="22"/>
      <c r="O71" s="22"/>
      <c r="P71" s="21">
        <v>1</v>
      </c>
      <c r="Q71" s="19" t="s">
        <v>75</v>
      </c>
      <c r="R71" s="30">
        <f t="shared" si="1"/>
        <v>14</v>
      </c>
      <c r="S71" s="47"/>
      <c r="T71" s="47"/>
      <c r="U71" s="47"/>
    </row>
    <row r="72" spans="1:21" x14ac:dyDescent="0.2">
      <c r="A72" s="44" t="s">
        <v>46</v>
      </c>
      <c r="B72" s="44">
        <v>1</v>
      </c>
      <c r="C72" s="45">
        <v>41443</v>
      </c>
      <c r="D72" s="19">
        <v>158</v>
      </c>
      <c r="E72" s="46">
        <v>3874</v>
      </c>
      <c r="F72" s="11">
        <v>1583874</v>
      </c>
      <c r="G72" s="20">
        <v>75.5</v>
      </c>
      <c r="H72" s="19">
        <v>213</v>
      </c>
      <c r="I72" s="19">
        <v>171</v>
      </c>
      <c r="J72" s="19"/>
      <c r="K72" s="19"/>
      <c r="L72" s="21"/>
      <c r="M72" s="22"/>
      <c r="N72" s="22"/>
      <c r="O72" s="22"/>
      <c r="P72" s="21">
        <v>1</v>
      </c>
      <c r="Q72" s="19" t="s">
        <v>75</v>
      </c>
      <c r="R72" s="30">
        <f t="shared" si="1"/>
        <v>22</v>
      </c>
      <c r="S72" s="47"/>
      <c r="T72" s="47"/>
      <c r="U72" s="47"/>
    </row>
    <row r="73" spans="1:21" x14ac:dyDescent="0.2">
      <c r="A73" s="44" t="s">
        <v>46</v>
      </c>
      <c r="B73" s="44">
        <v>1</v>
      </c>
      <c r="C73" s="45">
        <v>41450</v>
      </c>
      <c r="D73" s="19">
        <v>158</v>
      </c>
      <c r="E73" s="46">
        <v>3874</v>
      </c>
      <c r="F73" s="11">
        <v>1583874</v>
      </c>
      <c r="G73" s="20">
        <v>82.3</v>
      </c>
      <c r="H73" s="19">
        <v>192</v>
      </c>
      <c r="I73" s="19">
        <v>210</v>
      </c>
      <c r="J73" s="19"/>
      <c r="K73" s="19"/>
      <c r="L73" s="21" t="s">
        <v>70</v>
      </c>
      <c r="M73" s="22"/>
      <c r="N73" s="22" t="s">
        <v>55</v>
      </c>
      <c r="O73" s="22" t="s">
        <v>69</v>
      </c>
      <c r="P73" s="21">
        <v>1</v>
      </c>
      <c r="Q73" s="19" t="s">
        <v>75</v>
      </c>
      <c r="R73" s="30">
        <f t="shared" si="1"/>
        <v>29</v>
      </c>
      <c r="S73" s="47"/>
      <c r="T73" s="47"/>
      <c r="U73" s="47"/>
    </row>
    <row r="74" spans="1:21" x14ac:dyDescent="0.2">
      <c r="A74" s="44" t="s">
        <v>46</v>
      </c>
      <c r="B74" s="44">
        <v>1</v>
      </c>
      <c r="C74" s="109">
        <v>41425</v>
      </c>
      <c r="D74" s="19">
        <v>158</v>
      </c>
      <c r="E74" s="46">
        <v>3897</v>
      </c>
      <c r="F74" s="11">
        <v>1583897</v>
      </c>
      <c r="G74" s="20">
        <v>45.9</v>
      </c>
      <c r="H74" s="19">
        <v>51</v>
      </c>
      <c r="I74" s="19"/>
      <c r="J74" s="19"/>
      <c r="K74" s="19">
        <v>4</v>
      </c>
      <c r="L74" s="21"/>
      <c r="M74" s="22"/>
      <c r="N74" s="22"/>
      <c r="O74" s="22"/>
      <c r="P74" s="21">
        <v>1</v>
      </c>
      <c r="Q74" s="19">
        <v>4</v>
      </c>
      <c r="R74" s="30">
        <f t="shared" si="1"/>
        <v>4</v>
      </c>
      <c r="S74" s="47"/>
      <c r="T74" s="47"/>
      <c r="U74" s="47"/>
    </row>
    <row r="75" spans="1:21" x14ac:dyDescent="0.2">
      <c r="A75" s="44" t="s">
        <v>46</v>
      </c>
      <c r="B75" s="44">
        <v>1</v>
      </c>
      <c r="C75" s="45">
        <v>41429</v>
      </c>
      <c r="D75" s="19">
        <v>158</v>
      </c>
      <c r="E75" s="46">
        <v>3897</v>
      </c>
      <c r="F75" s="46">
        <v>1583897</v>
      </c>
      <c r="G75" s="20">
        <v>53.4</v>
      </c>
      <c r="H75" s="19">
        <v>81</v>
      </c>
      <c r="I75" s="19"/>
      <c r="J75" s="19"/>
      <c r="K75" s="19"/>
      <c r="L75" s="21"/>
      <c r="M75" s="22"/>
      <c r="N75" s="22"/>
      <c r="O75" s="22"/>
      <c r="P75" s="21">
        <v>1</v>
      </c>
      <c r="Q75" s="19" t="s">
        <v>75</v>
      </c>
      <c r="R75" s="30">
        <f t="shared" si="1"/>
        <v>8</v>
      </c>
      <c r="S75" s="47"/>
      <c r="T75" s="47"/>
      <c r="U75" s="47"/>
    </row>
    <row r="76" spans="1:21" x14ac:dyDescent="0.2">
      <c r="A76" s="44" t="s">
        <v>46</v>
      </c>
      <c r="B76" s="44">
        <v>1</v>
      </c>
      <c r="C76" s="45">
        <v>41435</v>
      </c>
      <c r="D76" s="19">
        <v>158</v>
      </c>
      <c r="E76" s="46">
        <v>3897</v>
      </c>
      <c r="F76" s="11">
        <v>1583897</v>
      </c>
      <c r="G76" s="20">
        <v>67</v>
      </c>
      <c r="H76" s="19">
        <v>177</v>
      </c>
      <c r="I76" s="19">
        <v>97</v>
      </c>
      <c r="J76" s="19"/>
      <c r="K76" s="19"/>
      <c r="L76" s="21"/>
      <c r="M76" s="22"/>
      <c r="N76" s="22"/>
      <c r="O76" s="22"/>
      <c r="P76" s="21">
        <v>1</v>
      </c>
      <c r="Q76" s="19" t="s">
        <v>75</v>
      </c>
      <c r="R76" s="30">
        <f t="shared" si="1"/>
        <v>14</v>
      </c>
      <c r="S76" s="47"/>
      <c r="T76" s="47"/>
      <c r="U76" s="47"/>
    </row>
    <row r="77" spans="1:21" x14ac:dyDescent="0.2">
      <c r="A77" s="44" t="s">
        <v>46</v>
      </c>
      <c r="B77" s="44">
        <v>1</v>
      </c>
      <c r="C77" s="45">
        <v>41443</v>
      </c>
      <c r="D77" s="19">
        <v>158</v>
      </c>
      <c r="E77" s="46">
        <v>3897</v>
      </c>
      <c r="F77" s="11">
        <v>1583897</v>
      </c>
      <c r="G77" s="20">
        <v>75.8</v>
      </c>
      <c r="H77" s="19">
        <v>214</v>
      </c>
      <c r="I77" s="19">
        <v>165</v>
      </c>
      <c r="J77" s="19"/>
      <c r="K77" s="19"/>
      <c r="L77" s="21"/>
      <c r="M77" s="22"/>
      <c r="N77" s="22"/>
      <c r="O77" s="22"/>
      <c r="P77" s="21">
        <v>1</v>
      </c>
      <c r="Q77" s="19" t="s">
        <v>75</v>
      </c>
      <c r="R77" s="30">
        <f t="shared" si="1"/>
        <v>22</v>
      </c>
      <c r="S77" s="47"/>
      <c r="T77" s="47"/>
      <c r="U77" s="47"/>
    </row>
    <row r="78" spans="1:21" x14ac:dyDescent="0.2">
      <c r="A78" s="44" t="s">
        <v>46</v>
      </c>
      <c r="B78" s="44">
        <v>1</v>
      </c>
      <c r="C78" s="45">
        <v>41450</v>
      </c>
      <c r="D78" s="19">
        <v>158</v>
      </c>
      <c r="E78" s="46">
        <v>3897</v>
      </c>
      <c r="F78" s="11">
        <v>1583897</v>
      </c>
      <c r="G78" s="20">
        <v>80.900000000000006</v>
      </c>
      <c r="H78" s="19">
        <v>195</v>
      </c>
      <c r="I78" s="19">
        <v>206</v>
      </c>
      <c r="J78" s="19"/>
      <c r="K78" s="19"/>
      <c r="L78" s="21" t="s">
        <v>70</v>
      </c>
      <c r="M78" s="22"/>
      <c r="N78" s="22" t="s">
        <v>64</v>
      </c>
      <c r="O78" s="22" t="s">
        <v>69</v>
      </c>
      <c r="P78" s="21">
        <v>1</v>
      </c>
      <c r="Q78" s="19" t="s">
        <v>75</v>
      </c>
      <c r="R78" s="30">
        <f t="shared" si="1"/>
        <v>29</v>
      </c>
      <c r="S78" s="47"/>
      <c r="T78" s="47"/>
      <c r="U78" s="47"/>
    </row>
    <row r="79" spans="1:21" x14ac:dyDescent="0.2">
      <c r="A79" s="44" t="s">
        <v>46</v>
      </c>
      <c r="B79" s="44">
        <v>1</v>
      </c>
      <c r="C79" s="45">
        <v>41425</v>
      </c>
      <c r="D79" s="19">
        <v>158</v>
      </c>
      <c r="E79" s="46">
        <v>3898</v>
      </c>
      <c r="F79" s="11">
        <v>1583898</v>
      </c>
      <c r="G79" s="20">
        <v>36.799999999999997</v>
      </c>
      <c r="H79" s="19">
        <v>26</v>
      </c>
      <c r="I79" s="19"/>
      <c r="J79" s="19"/>
      <c r="K79" s="19">
        <v>1</v>
      </c>
      <c r="L79" s="21"/>
      <c r="M79" s="22"/>
      <c r="N79" s="22"/>
      <c r="O79" s="22"/>
      <c r="P79" s="21">
        <v>0</v>
      </c>
      <c r="Q79" s="19">
        <v>1</v>
      </c>
      <c r="R79" s="30">
        <f t="shared" si="1"/>
        <v>1</v>
      </c>
      <c r="S79" s="47"/>
      <c r="T79" s="47"/>
      <c r="U79" s="47"/>
    </row>
    <row r="80" spans="1:21" x14ac:dyDescent="0.2">
      <c r="A80" s="44" t="s">
        <v>46</v>
      </c>
      <c r="B80" s="44">
        <v>1</v>
      </c>
      <c r="C80" s="109">
        <v>41425</v>
      </c>
      <c r="D80" s="19">
        <v>158</v>
      </c>
      <c r="E80" s="46">
        <v>3899</v>
      </c>
      <c r="F80" s="11">
        <v>1583899</v>
      </c>
      <c r="G80" s="20">
        <v>41.6</v>
      </c>
      <c r="H80" s="19">
        <v>33</v>
      </c>
      <c r="I80" s="19"/>
      <c r="J80" s="19"/>
      <c r="K80" s="19">
        <v>3</v>
      </c>
      <c r="L80" s="21"/>
      <c r="M80" s="22"/>
      <c r="N80" s="22"/>
      <c r="O80" s="22"/>
      <c r="P80" s="21">
        <v>1</v>
      </c>
      <c r="Q80" s="19">
        <v>3</v>
      </c>
      <c r="R80" s="30">
        <f t="shared" si="1"/>
        <v>3</v>
      </c>
      <c r="S80" s="47"/>
      <c r="T80" s="47"/>
      <c r="U80" s="47"/>
    </row>
    <row r="81" spans="1:21" s="47" customFormat="1" x14ac:dyDescent="0.2">
      <c r="A81" s="44" t="s">
        <v>46</v>
      </c>
      <c r="B81" s="44">
        <v>1</v>
      </c>
      <c r="C81" s="45">
        <v>41429</v>
      </c>
      <c r="D81" s="19">
        <v>158</v>
      </c>
      <c r="E81" s="46">
        <v>3899</v>
      </c>
      <c r="F81" s="46">
        <v>1583899</v>
      </c>
      <c r="G81" s="20">
        <v>51</v>
      </c>
      <c r="H81" s="19">
        <v>73</v>
      </c>
      <c r="I81" s="19"/>
      <c r="J81" s="19"/>
      <c r="K81" s="19"/>
      <c r="L81" s="21"/>
      <c r="M81" s="22"/>
      <c r="N81" s="22"/>
      <c r="O81" s="22"/>
      <c r="P81" s="21">
        <v>1</v>
      </c>
      <c r="Q81" s="19" t="s">
        <v>75</v>
      </c>
      <c r="R81" s="30">
        <f t="shared" si="1"/>
        <v>7</v>
      </c>
    </row>
    <row r="82" spans="1:21" x14ac:dyDescent="0.2">
      <c r="A82" s="44" t="s">
        <v>46</v>
      </c>
      <c r="B82" s="44">
        <v>1</v>
      </c>
      <c r="C82" s="45">
        <v>41435</v>
      </c>
      <c r="D82" s="19">
        <v>158</v>
      </c>
      <c r="E82" s="46">
        <v>3899</v>
      </c>
      <c r="F82" s="11">
        <v>1583899</v>
      </c>
      <c r="G82" s="20">
        <v>62.4</v>
      </c>
      <c r="H82" s="19">
        <v>167</v>
      </c>
      <c r="I82" s="19">
        <v>80</v>
      </c>
      <c r="J82" s="19"/>
      <c r="K82" s="19"/>
      <c r="L82" s="21"/>
      <c r="M82" s="22"/>
      <c r="N82" s="22"/>
      <c r="O82" s="22"/>
      <c r="P82" s="21">
        <v>1</v>
      </c>
      <c r="Q82" s="19" t="s">
        <v>75</v>
      </c>
      <c r="R82" s="30">
        <f t="shared" si="1"/>
        <v>13</v>
      </c>
      <c r="S82" s="47"/>
      <c r="T82" s="47"/>
      <c r="U82" s="47"/>
    </row>
    <row r="83" spans="1:21" x14ac:dyDescent="0.2">
      <c r="A83" s="44" t="s">
        <v>46</v>
      </c>
      <c r="B83" s="44">
        <v>1</v>
      </c>
      <c r="C83" s="45">
        <v>41443</v>
      </c>
      <c r="D83" s="19">
        <v>158</v>
      </c>
      <c r="E83" s="46">
        <v>3899</v>
      </c>
      <c r="F83" s="11">
        <v>1583899</v>
      </c>
      <c r="G83" s="20">
        <v>71.599999999999994</v>
      </c>
      <c r="H83" s="19">
        <v>197</v>
      </c>
      <c r="I83" s="19">
        <v>146</v>
      </c>
      <c r="J83" s="19"/>
      <c r="K83" s="19"/>
      <c r="L83" s="21"/>
      <c r="M83" s="22"/>
      <c r="N83" s="22"/>
      <c r="O83" s="22"/>
      <c r="P83" s="21">
        <v>1</v>
      </c>
      <c r="Q83" s="19" t="s">
        <v>75</v>
      </c>
      <c r="R83" s="30">
        <f t="shared" si="1"/>
        <v>21</v>
      </c>
      <c r="S83" s="47"/>
      <c r="T83" s="47"/>
      <c r="U83" s="47"/>
    </row>
    <row r="84" spans="1:21" x14ac:dyDescent="0.2">
      <c r="A84" s="44" t="s">
        <v>46</v>
      </c>
      <c r="B84" s="44">
        <v>1</v>
      </c>
      <c r="C84" s="109">
        <v>41450</v>
      </c>
      <c r="D84" s="19">
        <v>158</v>
      </c>
      <c r="E84" s="46">
        <v>3899</v>
      </c>
      <c r="F84" s="11">
        <v>1583899</v>
      </c>
      <c r="G84" s="20">
        <v>79.2</v>
      </c>
      <c r="H84" s="19">
        <v>203</v>
      </c>
      <c r="I84" s="19">
        <v>191</v>
      </c>
      <c r="J84" s="19"/>
      <c r="K84" s="19"/>
      <c r="L84" s="21" t="s">
        <v>70</v>
      </c>
      <c r="M84" s="22"/>
      <c r="N84" s="22" t="s">
        <v>58</v>
      </c>
      <c r="O84" s="22" t="s">
        <v>69</v>
      </c>
      <c r="P84" s="21">
        <v>1</v>
      </c>
      <c r="Q84" s="19" t="s">
        <v>75</v>
      </c>
      <c r="R84" s="30">
        <f t="shared" si="1"/>
        <v>28</v>
      </c>
      <c r="S84" s="47"/>
      <c r="T84" s="47"/>
      <c r="U84" s="47"/>
    </row>
    <row r="85" spans="1:21" x14ac:dyDescent="0.2">
      <c r="A85" s="44" t="s">
        <v>46</v>
      </c>
      <c r="B85" s="44">
        <v>0</v>
      </c>
      <c r="C85" s="45">
        <v>41450</v>
      </c>
      <c r="D85" s="19" t="s">
        <v>90</v>
      </c>
      <c r="E85" s="46">
        <v>339</v>
      </c>
      <c r="F85" s="11" t="s">
        <v>97</v>
      </c>
      <c r="G85" s="20">
        <v>78.900000000000006</v>
      </c>
      <c r="H85" s="19">
        <v>203</v>
      </c>
      <c r="I85" s="19"/>
      <c r="J85" s="19"/>
      <c r="K85" s="19"/>
      <c r="L85" s="21"/>
      <c r="M85" s="22"/>
      <c r="N85" s="22" t="s">
        <v>91</v>
      </c>
      <c r="O85" s="22" t="s">
        <v>95</v>
      </c>
      <c r="P85" s="21"/>
      <c r="Q85" s="19"/>
      <c r="R85" s="19"/>
      <c r="S85" s="47"/>
      <c r="T85" s="47"/>
      <c r="U85" s="47"/>
    </row>
    <row r="86" spans="1:21" x14ac:dyDescent="0.2">
      <c r="A86" s="44" t="s">
        <v>46</v>
      </c>
      <c r="B86" s="44">
        <v>0</v>
      </c>
      <c r="C86" s="45">
        <v>41450</v>
      </c>
      <c r="D86" s="19" t="s">
        <v>90</v>
      </c>
      <c r="E86" s="46">
        <v>340</v>
      </c>
      <c r="F86" s="11" t="s">
        <v>98</v>
      </c>
      <c r="G86" s="20">
        <v>79</v>
      </c>
      <c r="H86" s="19">
        <v>194</v>
      </c>
      <c r="I86" s="19"/>
      <c r="J86" s="19"/>
      <c r="K86" s="19"/>
      <c r="L86" s="21"/>
      <c r="M86" s="22"/>
      <c r="N86" s="22" t="s">
        <v>92</v>
      </c>
      <c r="O86" s="22" t="s">
        <v>95</v>
      </c>
      <c r="P86" s="21"/>
      <c r="Q86" s="19"/>
      <c r="R86" s="19"/>
      <c r="S86" s="47"/>
      <c r="T86" s="47"/>
      <c r="U86" s="47"/>
    </row>
    <row r="87" spans="1:21" x14ac:dyDescent="0.2">
      <c r="A87" s="44" t="s">
        <v>46</v>
      </c>
      <c r="B87" s="44">
        <v>0</v>
      </c>
      <c r="C87" s="45">
        <v>41450</v>
      </c>
      <c r="D87" s="19" t="s">
        <v>90</v>
      </c>
      <c r="E87" s="46">
        <v>341</v>
      </c>
      <c r="F87" s="11" t="s">
        <v>99</v>
      </c>
      <c r="G87" s="20">
        <v>77.400000000000006</v>
      </c>
      <c r="H87" s="19">
        <v>200</v>
      </c>
      <c r="I87" s="19"/>
      <c r="J87" s="19"/>
      <c r="K87" s="19"/>
      <c r="L87" s="21"/>
      <c r="M87" s="22"/>
      <c r="N87" s="22" t="s">
        <v>93</v>
      </c>
      <c r="O87" s="22" t="s">
        <v>69</v>
      </c>
      <c r="P87" s="21"/>
      <c r="Q87" s="19"/>
      <c r="R87" s="19"/>
      <c r="S87" s="47"/>
      <c r="T87" s="47"/>
      <c r="U87" s="47"/>
    </row>
    <row r="88" spans="1:21" x14ac:dyDescent="0.2">
      <c r="A88" s="44" t="s">
        <v>46</v>
      </c>
      <c r="B88" s="44">
        <v>0</v>
      </c>
      <c r="C88" s="45">
        <v>41450</v>
      </c>
      <c r="D88" s="19" t="s">
        <v>90</v>
      </c>
      <c r="E88" s="46">
        <v>342</v>
      </c>
      <c r="F88" s="11" t="s">
        <v>100</v>
      </c>
      <c r="G88" s="20">
        <v>78.099999999999994</v>
      </c>
      <c r="H88" s="19">
        <v>183</v>
      </c>
      <c r="I88" s="19"/>
      <c r="J88" s="19"/>
      <c r="K88" s="19"/>
      <c r="L88" s="21"/>
      <c r="M88" s="22"/>
      <c r="N88" s="22" t="s">
        <v>94</v>
      </c>
      <c r="O88" s="22" t="s">
        <v>69</v>
      </c>
      <c r="P88" s="21"/>
      <c r="Q88" s="19"/>
      <c r="R88" s="19"/>
      <c r="S88" s="47"/>
      <c r="T88" s="47"/>
      <c r="U88" s="47"/>
    </row>
    <row r="89" spans="1:21" x14ac:dyDescent="0.2">
      <c r="A89" s="44" t="s">
        <v>46</v>
      </c>
      <c r="B89" s="44">
        <v>0</v>
      </c>
      <c r="C89" s="45">
        <v>41457</v>
      </c>
      <c r="D89" s="19" t="s">
        <v>90</v>
      </c>
      <c r="E89" s="46">
        <v>397</v>
      </c>
      <c r="F89" s="46" t="s">
        <v>101</v>
      </c>
      <c r="G89" s="20">
        <v>74.599999999999994</v>
      </c>
      <c r="H89" s="19">
        <v>175</v>
      </c>
      <c r="I89" s="19"/>
      <c r="J89" s="19"/>
      <c r="K89" s="19"/>
      <c r="L89" s="21"/>
      <c r="M89" s="22"/>
      <c r="N89" s="22" t="s">
        <v>96</v>
      </c>
      <c r="O89" s="22" t="s">
        <v>95</v>
      </c>
      <c r="P89" s="21"/>
      <c r="Q89" s="19"/>
      <c r="R89" s="19"/>
      <c r="S89" s="47"/>
      <c r="T89" s="47"/>
      <c r="U89" s="47"/>
    </row>
    <row r="90" spans="1:21" x14ac:dyDescent="0.2">
      <c r="A90" s="8"/>
      <c r="B90" s="8"/>
      <c r="C90" s="24"/>
      <c r="D90" s="15"/>
      <c r="E90" s="28"/>
      <c r="F90" s="28"/>
      <c r="G90" s="16"/>
      <c r="H90" s="15"/>
      <c r="I90" s="15"/>
      <c r="J90" s="15"/>
      <c r="K90" s="15"/>
      <c r="L90" s="17"/>
      <c r="M90" s="18"/>
      <c r="N90" s="18"/>
      <c r="O90" s="18"/>
      <c r="P90" s="17"/>
      <c r="Q90" s="15"/>
      <c r="R90" s="15"/>
    </row>
  </sheetData>
  <sortState ref="A2:R202">
    <sortCondition descending="1" ref="B2:B202"/>
    <sortCondition ref="F2:F202"/>
  </sortState>
  <phoneticPr fontId="0" type="noConversion"/>
  <printOptions gridLines="1"/>
  <pageMargins left="0.25" right="0.28000000000000003" top="0.44" bottom="0.4" header="0.25" footer="0.2"/>
  <pageSetup paperSize="9" orientation="portrait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11"/>
  <sheetViews>
    <sheetView workbookViewId="0">
      <pane ySplit="1" topLeftCell="A2" activePane="bottomLeft" state="frozen"/>
      <selection activeCell="I30" sqref="I30"/>
      <selection pane="bottomLeft" activeCell="A2" sqref="A2"/>
    </sheetView>
  </sheetViews>
  <sheetFormatPr defaultRowHeight="11.25" x14ac:dyDescent="0.2"/>
  <cols>
    <col min="1" max="1" width="7.28515625" style="54" bestFit="1" customWidth="1"/>
    <col min="2" max="2" width="3.7109375" style="29" bestFit="1" customWidth="1"/>
    <col min="3" max="3" width="9" style="60" bestFit="1" customWidth="1"/>
    <col min="4" max="4" width="7" style="29" bestFit="1" customWidth="1"/>
    <col min="5" max="5" width="4.140625" style="56" bestFit="1" customWidth="1"/>
    <col min="6" max="6" width="8.85546875" style="55" bestFit="1" customWidth="1"/>
    <col min="7" max="7" width="5.85546875" style="55" bestFit="1" customWidth="1"/>
    <col min="8" max="8" width="6.140625" style="55" bestFit="1" customWidth="1"/>
    <col min="9" max="9" width="9.28515625" style="55" bestFit="1" customWidth="1"/>
    <col min="10" max="10" width="9.7109375" style="57" bestFit="1" customWidth="1"/>
    <col min="11" max="16384" width="9.140625" style="57"/>
  </cols>
  <sheetData>
    <row r="1" spans="1:10" s="52" customFormat="1" x14ac:dyDescent="0.2">
      <c r="A1" s="49" t="s">
        <v>0</v>
      </c>
      <c r="B1" s="36" t="s">
        <v>18</v>
      </c>
      <c r="C1" s="58" t="s">
        <v>1</v>
      </c>
      <c r="D1" s="36" t="s">
        <v>24</v>
      </c>
      <c r="E1" s="51" t="s">
        <v>4</v>
      </c>
      <c r="F1" s="50" t="s">
        <v>2</v>
      </c>
      <c r="G1" s="50" t="s">
        <v>3</v>
      </c>
      <c r="H1" s="50" t="s">
        <v>25</v>
      </c>
      <c r="I1" s="50" t="s">
        <v>7</v>
      </c>
      <c r="J1" s="52" t="s">
        <v>5</v>
      </c>
    </row>
    <row r="2" spans="1:10" x14ac:dyDescent="0.2">
      <c r="A2" s="57" t="s">
        <v>46</v>
      </c>
      <c r="B2" s="57">
        <v>1</v>
      </c>
      <c r="C2" s="59">
        <v>41429</v>
      </c>
      <c r="D2" s="57">
        <v>1437902</v>
      </c>
      <c r="E2" s="56">
        <v>37.6</v>
      </c>
      <c r="F2" s="57"/>
      <c r="G2" s="57"/>
      <c r="H2" s="57"/>
      <c r="I2" s="57" t="s">
        <v>45</v>
      </c>
    </row>
    <row r="3" spans="1:10" x14ac:dyDescent="0.2">
      <c r="A3" s="57" t="s">
        <v>46</v>
      </c>
      <c r="B3" s="57">
        <v>1</v>
      </c>
      <c r="C3" s="59">
        <v>41429</v>
      </c>
      <c r="D3" s="57"/>
      <c r="E3" s="56">
        <v>39.299999999999997</v>
      </c>
      <c r="F3" s="57">
        <v>21</v>
      </c>
      <c r="G3" s="57"/>
      <c r="H3" s="57">
        <v>2</v>
      </c>
      <c r="I3" s="57">
        <v>1</v>
      </c>
    </row>
    <row r="4" spans="1:10" x14ac:dyDescent="0.2">
      <c r="A4" s="57" t="s">
        <v>46</v>
      </c>
      <c r="B4" s="57">
        <v>1</v>
      </c>
      <c r="C4" s="59">
        <v>41443</v>
      </c>
      <c r="D4" s="57">
        <v>1437926</v>
      </c>
      <c r="E4" s="56">
        <v>56.3</v>
      </c>
      <c r="F4" s="57">
        <v>51</v>
      </c>
      <c r="G4" s="57"/>
      <c r="H4" s="57"/>
      <c r="I4" s="57">
        <v>2</v>
      </c>
    </row>
    <row r="5" spans="1:10" x14ac:dyDescent="0.2">
      <c r="A5" s="57"/>
      <c r="B5" s="57"/>
      <c r="C5" s="59"/>
      <c r="D5" s="57"/>
      <c r="F5" s="57"/>
      <c r="G5" s="57"/>
      <c r="H5" s="57"/>
      <c r="I5" s="57"/>
    </row>
    <row r="6" spans="1:10" x14ac:dyDescent="0.2">
      <c r="A6" s="57"/>
      <c r="B6" s="57"/>
      <c r="C6" s="59"/>
      <c r="D6" s="57"/>
      <c r="F6" s="57"/>
      <c r="G6" s="57"/>
      <c r="H6" s="57"/>
      <c r="I6" s="57"/>
    </row>
    <row r="7" spans="1:10" x14ac:dyDescent="0.2">
      <c r="A7" s="57"/>
      <c r="B7" s="57"/>
      <c r="C7" s="59"/>
      <c r="D7" s="57"/>
      <c r="F7" s="57"/>
      <c r="G7" s="57"/>
      <c r="H7" s="57"/>
      <c r="I7" s="57"/>
    </row>
    <row r="8" spans="1:10" x14ac:dyDescent="0.2">
      <c r="A8" s="57"/>
      <c r="B8" s="57"/>
      <c r="C8" s="59"/>
      <c r="D8" s="57"/>
      <c r="F8" s="57"/>
      <c r="G8" s="57"/>
      <c r="H8" s="57"/>
      <c r="I8" s="57"/>
    </row>
    <row r="9" spans="1:10" x14ac:dyDescent="0.2">
      <c r="A9" s="57"/>
      <c r="B9" s="57"/>
      <c r="C9" s="59"/>
      <c r="D9" s="57"/>
      <c r="F9" s="57"/>
      <c r="G9" s="57"/>
      <c r="H9" s="57"/>
      <c r="I9" s="57"/>
    </row>
    <row r="10" spans="1:10" x14ac:dyDescent="0.2">
      <c r="A10" s="57"/>
      <c r="B10" s="57"/>
      <c r="C10" s="59"/>
      <c r="D10" s="57"/>
      <c r="F10" s="57"/>
      <c r="G10" s="57"/>
      <c r="H10" s="57"/>
      <c r="I10" s="57"/>
    </row>
    <row r="11" spans="1:10" x14ac:dyDescent="0.2">
      <c r="A11" s="57"/>
      <c r="B11" s="57"/>
      <c r="C11" s="59"/>
      <c r="D11" s="57"/>
      <c r="F11" s="57"/>
      <c r="G11" s="57"/>
      <c r="H11" s="57"/>
      <c r="I11" s="57"/>
    </row>
    <row r="12" spans="1:10" x14ac:dyDescent="0.2">
      <c r="A12" s="57"/>
      <c r="B12" s="57"/>
      <c r="C12" s="59"/>
      <c r="D12" s="57"/>
      <c r="F12" s="57"/>
      <c r="G12" s="57"/>
      <c r="H12" s="57"/>
      <c r="I12" s="57"/>
    </row>
    <row r="13" spans="1:10" x14ac:dyDescent="0.2">
      <c r="A13" s="57"/>
      <c r="B13" s="57"/>
      <c r="C13" s="59"/>
      <c r="D13" s="57"/>
      <c r="F13" s="57"/>
      <c r="G13" s="57"/>
      <c r="H13" s="57"/>
      <c r="I13" s="57"/>
    </row>
    <row r="14" spans="1:10" x14ac:dyDescent="0.2">
      <c r="A14" s="57"/>
      <c r="B14" s="57"/>
      <c r="C14" s="59"/>
      <c r="D14" s="57"/>
      <c r="F14" s="57"/>
      <c r="G14" s="57"/>
      <c r="H14" s="57"/>
      <c r="I14" s="57"/>
    </row>
    <row r="15" spans="1:10" x14ac:dyDescent="0.2">
      <c r="A15" s="57"/>
      <c r="B15" s="57"/>
      <c r="C15" s="59"/>
      <c r="D15" s="57"/>
      <c r="F15" s="57"/>
      <c r="G15" s="57"/>
      <c r="H15" s="57"/>
      <c r="I15" s="57"/>
    </row>
    <row r="16" spans="1:10" x14ac:dyDescent="0.2">
      <c r="A16" s="57"/>
      <c r="B16" s="57"/>
      <c r="C16" s="59"/>
      <c r="D16" s="57"/>
      <c r="F16" s="57"/>
      <c r="G16" s="57"/>
      <c r="H16" s="57"/>
      <c r="I16" s="57"/>
    </row>
    <row r="17" spans="1:9" x14ac:dyDescent="0.2">
      <c r="A17" s="57"/>
      <c r="B17" s="57"/>
      <c r="C17" s="59"/>
      <c r="D17" s="57"/>
      <c r="F17" s="57"/>
      <c r="G17" s="57"/>
      <c r="H17" s="57"/>
      <c r="I17" s="57"/>
    </row>
    <row r="18" spans="1:9" x14ac:dyDescent="0.2">
      <c r="A18" s="57"/>
      <c r="B18" s="57"/>
      <c r="C18" s="59"/>
      <c r="D18" s="57"/>
      <c r="F18" s="57"/>
      <c r="G18" s="57"/>
      <c r="H18" s="57"/>
      <c r="I18" s="57"/>
    </row>
    <row r="19" spans="1:9" x14ac:dyDescent="0.2">
      <c r="A19" s="57"/>
      <c r="B19" s="57"/>
      <c r="C19" s="59"/>
      <c r="D19" s="57"/>
      <c r="F19" s="57"/>
      <c r="G19" s="57"/>
      <c r="H19" s="57"/>
      <c r="I19" s="57"/>
    </row>
    <row r="20" spans="1:9" x14ac:dyDescent="0.2">
      <c r="A20" s="57"/>
      <c r="B20" s="57"/>
      <c r="C20" s="59"/>
      <c r="D20" s="57"/>
      <c r="F20" s="57"/>
      <c r="G20" s="57"/>
      <c r="H20" s="57"/>
      <c r="I20" s="57"/>
    </row>
    <row r="21" spans="1:9" x14ac:dyDescent="0.2">
      <c r="A21" s="57"/>
      <c r="B21" s="57"/>
      <c r="C21" s="59"/>
      <c r="D21" s="57"/>
      <c r="F21" s="57"/>
      <c r="G21" s="57"/>
      <c r="H21" s="57"/>
      <c r="I21" s="57"/>
    </row>
    <row r="22" spans="1:9" x14ac:dyDescent="0.2">
      <c r="A22" s="57"/>
      <c r="B22" s="57"/>
      <c r="C22" s="59"/>
      <c r="D22" s="57"/>
      <c r="F22" s="57"/>
      <c r="G22" s="57"/>
      <c r="H22" s="57"/>
      <c r="I22" s="57"/>
    </row>
    <row r="23" spans="1:9" x14ac:dyDescent="0.2">
      <c r="A23" s="57"/>
      <c r="B23" s="57"/>
      <c r="C23" s="59"/>
      <c r="D23" s="57"/>
      <c r="F23" s="57"/>
      <c r="G23" s="57"/>
      <c r="H23" s="57"/>
      <c r="I23" s="57"/>
    </row>
    <row r="24" spans="1:9" x14ac:dyDescent="0.2">
      <c r="A24" s="57"/>
      <c r="B24" s="57"/>
      <c r="C24" s="59"/>
      <c r="D24" s="57"/>
      <c r="F24" s="57"/>
      <c r="G24" s="57"/>
      <c r="H24" s="57"/>
      <c r="I24" s="57"/>
    </row>
    <row r="25" spans="1:9" x14ac:dyDescent="0.2">
      <c r="A25" s="57"/>
      <c r="B25" s="57"/>
      <c r="C25" s="59"/>
      <c r="D25" s="57"/>
      <c r="F25" s="57"/>
      <c r="G25" s="57"/>
      <c r="H25" s="57"/>
      <c r="I25" s="57"/>
    </row>
    <row r="26" spans="1:9" x14ac:dyDescent="0.2">
      <c r="A26" s="57"/>
      <c r="B26" s="57"/>
      <c r="C26" s="59"/>
      <c r="D26" s="57"/>
      <c r="F26" s="57"/>
      <c r="G26" s="57"/>
      <c r="H26" s="57"/>
      <c r="I26" s="57"/>
    </row>
    <row r="27" spans="1:9" x14ac:dyDescent="0.2">
      <c r="A27" s="57"/>
      <c r="B27" s="57"/>
      <c r="C27" s="59"/>
      <c r="D27" s="57"/>
      <c r="F27" s="57"/>
      <c r="G27" s="57"/>
      <c r="H27" s="57"/>
      <c r="I27" s="57"/>
    </row>
    <row r="28" spans="1:9" x14ac:dyDescent="0.2">
      <c r="A28" s="57"/>
      <c r="B28" s="57"/>
      <c r="C28" s="59"/>
      <c r="D28" s="57"/>
      <c r="F28" s="57"/>
      <c r="G28" s="57"/>
      <c r="H28" s="57"/>
      <c r="I28" s="57"/>
    </row>
    <row r="29" spans="1:9" x14ac:dyDescent="0.2">
      <c r="A29" s="57"/>
      <c r="B29" s="57"/>
      <c r="C29" s="59"/>
      <c r="D29" s="57"/>
      <c r="F29" s="57"/>
      <c r="G29" s="57"/>
      <c r="H29" s="57"/>
      <c r="I29" s="57"/>
    </row>
    <row r="30" spans="1:9" x14ac:dyDescent="0.2">
      <c r="A30" s="57"/>
      <c r="B30" s="57"/>
      <c r="C30" s="57"/>
      <c r="D30" s="57"/>
      <c r="F30" s="57"/>
      <c r="G30" s="57"/>
      <c r="H30" s="57"/>
      <c r="I30" s="57"/>
    </row>
    <row r="31" spans="1:9" x14ac:dyDescent="0.2">
      <c r="A31" s="57"/>
      <c r="B31" s="57"/>
      <c r="C31" s="57"/>
      <c r="D31" s="57"/>
      <c r="F31" s="57"/>
      <c r="G31" s="57"/>
      <c r="H31" s="57"/>
      <c r="I31" s="57"/>
    </row>
    <row r="32" spans="1:9" x14ac:dyDescent="0.2">
      <c r="A32" s="57"/>
      <c r="B32" s="57"/>
      <c r="C32" s="57"/>
      <c r="D32" s="57"/>
      <c r="F32" s="57"/>
      <c r="G32" s="57"/>
      <c r="H32" s="57"/>
      <c r="I32" s="57"/>
    </row>
    <row r="33" spans="5:5" s="57" customFormat="1" x14ac:dyDescent="0.2">
      <c r="E33" s="56"/>
    </row>
    <row r="34" spans="5:5" s="57" customFormat="1" x14ac:dyDescent="0.2">
      <c r="E34" s="56"/>
    </row>
    <row r="35" spans="5:5" s="57" customFormat="1" x14ac:dyDescent="0.2">
      <c r="E35" s="56"/>
    </row>
    <row r="36" spans="5:5" s="57" customFormat="1" x14ac:dyDescent="0.2">
      <c r="E36" s="56"/>
    </row>
    <row r="37" spans="5:5" s="57" customFormat="1" x14ac:dyDescent="0.2">
      <c r="E37" s="56"/>
    </row>
    <row r="38" spans="5:5" s="57" customFormat="1" x14ac:dyDescent="0.2">
      <c r="E38" s="56"/>
    </row>
    <row r="39" spans="5:5" s="57" customFormat="1" x14ac:dyDescent="0.2">
      <c r="E39" s="56"/>
    </row>
    <row r="40" spans="5:5" s="57" customFormat="1" x14ac:dyDescent="0.2">
      <c r="E40" s="56"/>
    </row>
    <row r="41" spans="5:5" s="57" customFormat="1" x14ac:dyDescent="0.2">
      <c r="E41" s="56"/>
    </row>
    <row r="42" spans="5:5" s="57" customFormat="1" x14ac:dyDescent="0.2">
      <c r="E42" s="56"/>
    </row>
    <row r="43" spans="5:5" s="57" customFormat="1" x14ac:dyDescent="0.2">
      <c r="E43" s="56"/>
    </row>
    <row r="44" spans="5:5" s="57" customFormat="1" x14ac:dyDescent="0.2">
      <c r="E44" s="56"/>
    </row>
    <row r="45" spans="5:5" s="57" customFormat="1" x14ac:dyDescent="0.2">
      <c r="E45" s="56"/>
    </row>
    <row r="46" spans="5:5" s="57" customFormat="1" x14ac:dyDescent="0.2">
      <c r="E46" s="56"/>
    </row>
    <row r="47" spans="5:5" s="57" customFormat="1" x14ac:dyDescent="0.2">
      <c r="E47" s="56"/>
    </row>
    <row r="48" spans="5:5" s="57" customFormat="1" x14ac:dyDescent="0.2">
      <c r="E48" s="56"/>
    </row>
    <row r="49" spans="1:9" x14ac:dyDescent="0.2">
      <c r="A49" s="57"/>
      <c r="B49" s="57"/>
      <c r="C49" s="57"/>
      <c r="D49" s="57"/>
      <c r="F49" s="57"/>
      <c r="G49" s="57"/>
      <c r="H49" s="57"/>
      <c r="I49" s="57"/>
    </row>
    <row r="50" spans="1:9" x14ac:dyDescent="0.2">
      <c r="A50" s="57"/>
      <c r="B50" s="57"/>
      <c r="C50" s="57"/>
      <c r="D50" s="57"/>
      <c r="F50" s="57"/>
      <c r="G50" s="57"/>
      <c r="H50" s="57"/>
      <c r="I50" s="57"/>
    </row>
    <row r="51" spans="1:9" x14ac:dyDescent="0.2">
      <c r="A51" s="57"/>
      <c r="B51" s="57"/>
      <c r="C51" s="57"/>
      <c r="D51" s="57"/>
      <c r="F51" s="57"/>
      <c r="G51" s="57"/>
      <c r="H51" s="57"/>
      <c r="I51" s="57"/>
    </row>
    <row r="52" spans="1:9" x14ac:dyDescent="0.2">
      <c r="A52" s="57"/>
      <c r="B52" s="57"/>
      <c r="C52" s="57"/>
      <c r="D52" s="57"/>
      <c r="F52" s="57"/>
      <c r="G52" s="57"/>
      <c r="H52" s="57"/>
      <c r="I52" s="57"/>
    </row>
    <row r="53" spans="1:9" x14ac:dyDescent="0.2">
      <c r="A53" s="57"/>
      <c r="D53" s="57"/>
    </row>
    <row r="54" spans="1:9" x14ac:dyDescent="0.2">
      <c r="A54" s="57"/>
      <c r="D54" s="57"/>
    </row>
    <row r="55" spans="1:9" x14ac:dyDescent="0.2">
      <c r="A55" s="57"/>
      <c r="D55" s="57"/>
    </row>
    <row r="56" spans="1:9" x14ac:dyDescent="0.2">
      <c r="A56" s="57"/>
      <c r="D56" s="57"/>
    </row>
    <row r="57" spans="1:9" x14ac:dyDescent="0.2">
      <c r="A57" s="57"/>
      <c r="D57" s="57"/>
    </row>
    <row r="58" spans="1:9" x14ac:dyDescent="0.2">
      <c r="D58" s="57"/>
    </row>
    <row r="59" spans="1:9" x14ac:dyDescent="0.2">
      <c r="A59" s="57"/>
      <c r="D59" s="57"/>
    </row>
    <row r="60" spans="1:9" x14ac:dyDescent="0.2">
      <c r="A60" s="57"/>
      <c r="D60" s="57"/>
    </row>
    <row r="61" spans="1:9" x14ac:dyDescent="0.2">
      <c r="A61" s="57"/>
      <c r="D61" s="57"/>
    </row>
    <row r="62" spans="1:9" x14ac:dyDescent="0.2">
      <c r="A62" s="57"/>
      <c r="D62" s="57"/>
    </row>
    <row r="63" spans="1:9" x14ac:dyDescent="0.2">
      <c r="A63" s="57"/>
      <c r="D63" s="57"/>
    </row>
    <row r="64" spans="1:9" x14ac:dyDescent="0.2">
      <c r="A64" s="57"/>
      <c r="D64" s="57"/>
    </row>
    <row r="65" spans="2:9" s="57" customFormat="1" x14ac:dyDescent="0.2">
      <c r="B65" s="29"/>
      <c r="C65" s="60"/>
      <c r="E65" s="56"/>
      <c r="F65" s="55"/>
      <c r="G65" s="55"/>
      <c r="H65" s="55"/>
      <c r="I65" s="55"/>
    </row>
    <row r="66" spans="2:9" s="57" customFormat="1" x14ac:dyDescent="0.2">
      <c r="B66" s="29"/>
      <c r="C66" s="60"/>
      <c r="E66" s="56"/>
      <c r="F66" s="55"/>
      <c r="G66" s="55"/>
      <c r="H66" s="55"/>
      <c r="I66" s="55"/>
    </row>
    <row r="67" spans="2:9" s="57" customFormat="1" x14ac:dyDescent="0.2">
      <c r="B67" s="29"/>
      <c r="C67" s="60"/>
      <c r="E67" s="56"/>
      <c r="F67" s="55"/>
      <c r="G67" s="55"/>
      <c r="H67" s="55"/>
      <c r="I67" s="55"/>
    </row>
    <row r="68" spans="2:9" s="57" customFormat="1" x14ac:dyDescent="0.2">
      <c r="B68" s="29"/>
      <c r="C68" s="60"/>
      <c r="E68" s="56"/>
      <c r="F68" s="55"/>
      <c r="G68" s="55"/>
      <c r="H68" s="55"/>
      <c r="I68" s="55"/>
    </row>
    <row r="69" spans="2:9" s="57" customFormat="1" x14ac:dyDescent="0.2">
      <c r="B69" s="29"/>
      <c r="C69" s="60"/>
      <c r="E69" s="56"/>
      <c r="F69" s="55"/>
      <c r="G69" s="55"/>
      <c r="H69" s="55"/>
      <c r="I69" s="55"/>
    </row>
    <row r="70" spans="2:9" s="57" customFormat="1" x14ac:dyDescent="0.2">
      <c r="B70" s="29"/>
      <c r="C70" s="60"/>
      <c r="E70" s="56"/>
      <c r="F70" s="55"/>
      <c r="G70" s="55"/>
      <c r="H70" s="55"/>
      <c r="I70" s="55"/>
    </row>
    <row r="71" spans="2:9" s="57" customFormat="1" x14ac:dyDescent="0.2">
      <c r="B71" s="29"/>
      <c r="C71" s="60"/>
      <c r="E71" s="56"/>
      <c r="F71" s="55"/>
      <c r="G71" s="55"/>
      <c r="H71" s="55"/>
      <c r="I71" s="55"/>
    </row>
    <row r="72" spans="2:9" s="57" customFormat="1" x14ac:dyDescent="0.2">
      <c r="B72" s="29"/>
      <c r="C72" s="60"/>
      <c r="E72" s="56"/>
      <c r="F72" s="55"/>
      <c r="G72" s="55"/>
      <c r="H72" s="55"/>
      <c r="I72" s="55"/>
    </row>
    <row r="73" spans="2:9" s="57" customFormat="1" x14ac:dyDescent="0.2">
      <c r="B73" s="29"/>
      <c r="C73" s="60"/>
      <c r="E73" s="56"/>
      <c r="F73" s="55"/>
      <c r="G73" s="55"/>
      <c r="H73" s="55"/>
      <c r="I73" s="55"/>
    </row>
    <row r="74" spans="2:9" s="57" customFormat="1" x14ac:dyDescent="0.2">
      <c r="B74" s="29"/>
      <c r="C74" s="60"/>
      <c r="E74" s="56"/>
      <c r="F74" s="55"/>
      <c r="G74" s="55"/>
      <c r="H74" s="55"/>
      <c r="I74" s="55"/>
    </row>
    <row r="75" spans="2:9" s="57" customFormat="1" x14ac:dyDescent="0.2">
      <c r="B75" s="29"/>
      <c r="C75" s="60"/>
      <c r="E75" s="56"/>
      <c r="F75" s="55"/>
      <c r="G75" s="55"/>
      <c r="H75" s="55"/>
      <c r="I75" s="55"/>
    </row>
    <row r="76" spans="2:9" s="57" customFormat="1" x14ac:dyDescent="0.2">
      <c r="B76" s="29"/>
      <c r="C76" s="60"/>
      <c r="E76" s="56"/>
      <c r="F76" s="55"/>
      <c r="G76" s="55"/>
      <c r="H76" s="55"/>
      <c r="I76" s="55"/>
    </row>
    <row r="77" spans="2:9" s="57" customFormat="1" x14ac:dyDescent="0.2">
      <c r="B77" s="29"/>
      <c r="C77" s="60"/>
      <c r="E77" s="56"/>
      <c r="F77" s="55"/>
      <c r="G77" s="55"/>
      <c r="H77" s="55"/>
      <c r="I77" s="55"/>
    </row>
    <row r="78" spans="2:9" s="57" customFormat="1" x14ac:dyDescent="0.2">
      <c r="B78" s="29"/>
      <c r="C78" s="60"/>
      <c r="E78" s="56"/>
      <c r="F78" s="55"/>
      <c r="G78" s="55"/>
      <c r="H78" s="55"/>
      <c r="I78" s="55"/>
    </row>
    <row r="79" spans="2:9" s="57" customFormat="1" x14ac:dyDescent="0.2">
      <c r="B79" s="29"/>
      <c r="C79" s="60"/>
      <c r="E79" s="56"/>
      <c r="F79" s="55"/>
      <c r="G79" s="55"/>
      <c r="H79" s="55"/>
      <c r="I79" s="55"/>
    </row>
    <row r="80" spans="2:9" s="57" customFormat="1" x14ac:dyDescent="0.2">
      <c r="B80" s="29"/>
      <c r="C80" s="60"/>
      <c r="E80" s="56"/>
      <c r="F80" s="55"/>
      <c r="G80" s="55"/>
      <c r="H80" s="55"/>
      <c r="I80" s="55"/>
    </row>
    <row r="81" spans="1:10" x14ac:dyDescent="0.2">
      <c r="A81" s="57"/>
      <c r="D81" s="57"/>
    </row>
    <row r="82" spans="1:10" x14ac:dyDescent="0.2">
      <c r="A82" s="57"/>
    </row>
    <row r="83" spans="1:10" x14ac:dyDescent="0.2">
      <c r="A83" s="57"/>
      <c r="J83" s="61"/>
    </row>
    <row r="84" spans="1:10" x14ac:dyDescent="0.2">
      <c r="A84" s="57"/>
    </row>
    <row r="85" spans="1:10" x14ac:dyDescent="0.2">
      <c r="A85" s="57"/>
    </row>
    <row r="86" spans="1:10" x14ac:dyDescent="0.2">
      <c r="A86" s="57"/>
    </row>
    <row r="87" spans="1:10" x14ac:dyDescent="0.2">
      <c r="C87" s="62"/>
    </row>
    <row r="88" spans="1:10" x14ac:dyDescent="0.2">
      <c r="C88" s="62"/>
    </row>
    <row r="89" spans="1:10" x14ac:dyDescent="0.2">
      <c r="C89" s="62"/>
    </row>
    <row r="90" spans="1:10" x14ac:dyDescent="0.2">
      <c r="C90" s="62"/>
    </row>
    <row r="91" spans="1:10" x14ac:dyDescent="0.2">
      <c r="C91" s="62"/>
    </row>
    <row r="92" spans="1:10" x14ac:dyDescent="0.2">
      <c r="C92" s="62"/>
    </row>
    <row r="93" spans="1:10" x14ac:dyDescent="0.2">
      <c r="C93" s="62"/>
    </row>
    <row r="94" spans="1:10" x14ac:dyDescent="0.2">
      <c r="C94" s="62"/>
    </row>
    <row r="95" spans="1:10" x14ac:dyDescent="0.2">
      <c r="C95" s="62"/>
    </row>
    <row r="96" spans="1:10" x14ac:dyDescent="0.2">
      <c r="C96" s="62"/>
    </row>
    <row r="97" spans="3:3" x14ac:dyDescent="0.2">
      <c r="C97" s="62"/>
    </row>
    <row r="98" spans="3:3" x14ac:dyDescent="0.2">
      <c r="C98" s="62"/>
    </row>
    <row r="99" spans="3:3" x14ac:dyDescent="0.2">
      <c r="C99" s="62"/>
    </row>
    <row r="100" spans="3:3" x14ac:dyDescent="0.2">
      <c r="C100" s="62"/>
    </row>
    <row r="101" spans="3:3" x14ac:dyDescent="0.2">
      <c r="C101" s="62"/>
    </row>
    <row r="102" spans="3:3" x14ac:dyDescent="0.2">
      <c r="C102" s="62"/>
    </row>
    <row r="103" spans="3:3" x14ac:dyDescent="0.2">
      <c r="C103" s="62"/>
    </row>
    <row r="104" spans="3:3" x14ac:dyDescent="0.2">
      <c r="C104" s="62"/>
    </row>
    <row r="105" spans="3:3" x14ac:dyDescent="0.2">
      <c r="C105" s="62"/>
    </row>
    <row r="106" spans="3:3" x14ac:dyDescent="0.2">
      <c r="C106" s="62"/>
    </row>
    <row r="107" spans="3:3" x14ac:dyDescent="0.2">
      <c r="C107" s="62"/>
    </row>
    <row r="108" spans="3:3" x14ac:dyDescent="0.2">
      <c r="C108" s="62"/>
    </row>
    <row r="109" spans="3:3" x14ac:dyDescent="0.2">
      <c r="C109" s="62"/>
    </row>
    <row r="110" spans="3:3" x14ac:dyDescent="0.2">
      <c r="C110" s="62"/>
    </row>
    <row r="111" spans="3:3" x14ac:dyDescent="0.2">
      <c r="C111" s="62"/>
    </row>
    <row r="112" spans="3:3" x14ac:dyDescent="0.2">
      <c r="C112" s="62"/>
    </row>
    <row r="113" spans="3:3" x14ac:dyDescent="0.2">
      <c r="C113" s="62"/>
    </row>
    <row r="114" spans="3:3" x14ac:dyDescent="0.2">
      <c r="C114" s="62"/>
    </row>
    <row r="115" spans="3:3" x14ac:dyDescent="0.2">
      <c r="C115" s="62"/>
    </row>
    <row r="116" spans="3:3" x14ac:dyDescent="0.2">
      <c r="C116" s="62"/>
    </row>
    <row r="117" spans="3:3" x14ac:dyDescent="0.2">
      <c r="C117" s="62"/>
    </row>
    <row r="118" spans="3:3" x14ac:dyDescent="0.2">
      <c r="C118" s="62"/>
    </row>
    <row r="119" spans="3:3" x14ac:dyDescent="0.2">
      <c r="C119" s="62"/>
    </row>
    <row r="120" spans="3:3" x14ac:dyDescent="0.2">
      <c r="C120" s="62"/>
    </row>
    <row r="121" spans="3:3" x14ac:dyDescent="0.2">
      <c r="C121" s="62"/>
    </row>
    <row r="122" spans="3:3" x14ac:dyDescent="0.2">
      <c r="C122" s="62"/>
    </row>
    <row r="123" spans="3:3" x14ac:dyDescent="0.2">
      <c r="C123" s="62"/>
    </row>
    <row r="124" spans="3:3" x14ac:dyDescent="0.2">
      <c r="C124" s="62"/>
    </row>
    <row r="125" spans="3:3" x14ac:dyDescent="0.2">
      <c r="C125" s="62"/>
    </row>
    <row r="126" spans="3:3" x14ac:dyDescent="0.2">
      <c r="C126" s="62"/>
    </row>
    <row r="127" spans="3:3" x14ac:dyDescent="0.2">
      <c r="C127" s="62"/>
    </row>
    <row r="128" spans="3:3" x14ac:dyDescent="0.2">
      <c r="C128" s="62"/>
    </row>
    <row r="129" spans="3:3" x14ac:dyDescent="0.2">
      <c r="C129" s="62"/>
    </row>
    <row r="130" spans="3:3" x14ac:dyDescent="0.2">
      <c r="C130" s="62"/>
    </row>
    <row r="131" spans="3:3" x14ac:dyDescent="0.2">
      <c r="C131" s="62"/>
    </row>
    <row r="132" spans="3:3" x14ac:dyDescent="0.2">
      <c r="C132" s="62"/>
    </row>
    <row r="133" spans="3:3" x14ac:dyDescent="0.2">
      <c r="C133" s="62"/>
    </row>
    <row r="134" spans="3:3" x14ac:dyDescent="0.2">
      <c r="C134" s="62"/>
    </row>
    <row r="178" spans="1:2" x14ac:dyDescent="0.2">
      <c r="A178" s="63"/>
      <c r="B178" s="28"/>
    </row>
    <row r="364" spans="1:2" x14ac:dyDescent="0.2">
      <c r="A364" s="63"/>
      <c r="B364" s="28"/>
    </row>
    <row r="550" spans="1:2" x14ac:dyDescent="0.2">
      <c r="A550" s="63"/>
      <c r="B550" s="28"/>
    </row>
    <row r="736" spans="1:2" x14ac:dyDescent="0.2">
      <c r="A736" s="63"/>
      <c r="B736" s="28"/>
    </row>
    <row r="922" spans="1:2" x14ac:dyDescent="0.2">
      <c r="A922" s="63"/>
      <c r="B922" s="28"/>
    </row>
    <row r="1108" spans="1:2" x14ac:dyDescent="0.2">
      <c r="A1108" s="63"/>
      <c r="B1108" s="28"/>
    </row>
    <row r="1294" spans="1:2" x14ac:dyDescent="0.2">
      <c r="A1294" s="63"/>
      <c r="B1294" s="28"/>
    </row>
    <row r="1480" spans="1:2" x14ac:dyDescent="0.2">
      <c r="A1480" s="63"/>
      <c r="B1480" s="28"/>
    </row>
    <row r="1666" spans="1:2" x14ac:dyDescent="0.2">
      <c r="A1666" s="63"/>
      <c r="B1666" s="28"/>
    </row>
    <row r="1852" spans="1:2" x14ac:dyDescent="0.2">
      <c r="A1852" s="63"/>
      <c r="B1852" s="28"/>
    </row>
    <row r="2038" spans="1:2" x14ac:dyDescent="0.2">
      <c r="A2038" s="63"/>
      <c r="B2038" s="28"/>
    </row>
    <row r="2224" spans="1:2" x14ac:dyDescent="0.2">
      <c r="A2224" s="63"/>
      <c r="B2224" s="28"/>
    </row>
    <row r="2410" spans="1:2" x14ac:dyDescent="0.2">
      <c r="A2410" s="63"/>
      <c r="B2410" s="28"/>
    </row>
    <row r="2595" spans="1:2" x14ac:dyDescent="0.2">
      <c r="A2595" s="63"/>
      <c r="B2595" s="28"/>
    </row>
    <row r="2780" spans="1:2" x14ac:dyDescent="0.2">
      <c r="A2780" s="63"/>
      <c r="B2780" s="28"/>
    </row>
    <row r="2964" spans="1:2" x14ac:dyDescent="0.2">
      <c r="A2964" s="63"/>
      <c r="B2964" s="28"/>
    </row>
    <row r="3149" spans="1:2" x14ac:dyDescent="0.2">
      <c r="A3149" s="63"/>
      <c r="B3149" s="28"/>
    </row>
    <row r="3334" spans="1:2" x14ac:dyDescent="0.2">
      <c r="A3334" s="63"/>
      <c r="B3334" s="28"/>
    </row>
    <row r="3518" spans="1:2" x14ac:dyDescent="0.2">
      <c r="A3518" s="63"/>
      <c r="B3518" s="28"/>
    </row>
    <row r="3703" spans="1:2" x14ac:dyDescent="0.2">
      <c r="A3703" s="63"/>
      <c r="B3703" s="28"/>
    </row>
    <row r="3888" spans="1:2" x14ac:dyDescent="0.2">
      <c r="A3888" s="63"/>
      <c r="B3888" s="28"/>
    </row>
    <row r="4073" spans="1:2" x14ac:dyDescent="0.2">
      <c r="A4073" s="63"/>
      <c r="B4073" s="28"/>
    </row>
    <row r="4257" spans="1:2" x14ac:dyDescent="0.2">
      <c r="A4257" s="63"/>
      <c r="B4257" s="28"/>
    </row>
    <row r="4442" spans="1:2" x14ac:dyDescent="0.2">
      <c r="A4442" s="63"/>
      <c r="B4442" s="28"/>
    </row>
    <row r="4627" spans="1:2" x14ac:dyDescent="0.2">
      <c r="A4627" s="63"/>
      <c r="B4627" s="28"/>
    </row>
    <row r="4811" spans="1:2" x14ac:dyDescent="0.2">
      <c r="A4811" s="63"/>
      <c r="B4811" s="28"/>
    </row>
  </sheetData>
  <phoneticPr fontId="0" type="noConversion"/>
  <printOptions gridLines="1"/>
  <pageMargins left="0.25" right="0.28000000000000003" top="0.44" bottom="0.4" header="0.25" footer="0.2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Eimaat</vt:lpstr>
      <vt:lpstr>Lot en aanwezigheid</vt:lpstr>
      <vt:lpstr>Broedsucces</vt:lpstr>
      <vt:lpstr>Biometrie kuikens</vt:lpstr>
      <vt:lpstr>dode kuikens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Bartel Van Waeyenberge</dc:creator>
  <cp:lastModifiedBy>COURTENS, Wouter</cp:lastModifiedBy>
  <cp:lastPrinted>2013-07-24T09:19:49Z</cp:lastPrinted>
  <dcterms:created xsi:type="dcterms:W3CDTF">2001-09-12T10:06:45Z</dcterms:created>
  <dcterms:modified xsi:type="dcterms:W3CDTF">2014-11-17T13:21:08Z</dcterms:modified>
</cp:coreProperties>
</file>